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\Desktop\"/>
    </mc:Choice>
  </mc:AlternateContent>
  <xr:revisionPtr revIDLastSave="0" documentId="8_{422F1B0E-994C-4091-95E8-BA476A674AA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Стро. Химия" sheetId="1" r:id="rId1"/>
    <sheet name="расшифровка цен" sheetId="4" r:id="rId2"/>
  </sheets>
  <definedNames>
    <definedName name="_xlnm._FilterDatabase" localSheetId="0" hidden="1">'Стро. Химия'!$A$4:$K$90</definedName>
    <definedName name="_xlnm.Print_Area" localSheetId="0">'Стро. Химия'!$A$1:$L$136</definedName>
  </definedNames>
  <calcPr calcId="18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8" i="1" l="1"/>
  <c r="F109" i="1"/>
  <c r="E109" i="1" s="1"/>
  <c r="D109" i="1" s="1"/>
  <c r="F103" i="1" l="1"/>
  <c r="E103" i="1" s="1"/>
  <c r="D103" i="1" s="1"/>
  <c r="F96" i="1"/>
  <c r="E96" i="1" s="1"/>
  <c r="D96" i="1" s="1"/>
  <c r="F5" i="1"/>
  <c r="E5" i="1" s="1"/>
  <c r="D5" i="1" s="1"/>
  <c r="F6" i="1"/>
  <c r="E6" i="1" s="1"/>
  <c r="D6" i="1" s="1"/>
  <c r="F7" i="1"/>
  <c r="E7" i="1" s="1"/>
  <c r="D7" i="1" s="1"/>
  <c r="F8" i="1"/>
  <c r="E8" i="1" s="1"/>
  <c r="D8" i="1" s="1"/>
  <c r="F10" i="1"/>
  <c r="E10" i="1" s="1"/>
  <c r="D10" i="1" s="1"/>
  <c r="F11" i="1"/>
  <c r="E11" i="1" s="1"/>
  <c r="D11" i="1" s="1"/>
  <c r="F12" i="1"/>
  <c r="E12" i="1" s="1"/>
  <c r="D12" i="1" s="1"/>
  <c r="F13" i="1"/>
  <c r="E13" i="1" s="1"/>
  <c r="D13" i="1" s="1"/>
  <c r="F14" i="1"/>
  <c r="E14" i="1" s="1"/>
  <c r="D14" i="1" s="1"/>
  <c r="F16" i="1"/>
  <c r="E16" i="1" s="1"/>
  <c r="D16" i="1" s="1"/>
  <c r="F17" i="1"/>
  <c r="E17" i="1" s="1"/>
  <c r="D17" i="1" s="1"/>
  <c r="F18" i="1"/>
  <c r="E18" i="1" s="1"/>
  <c r="D18" i="1" s="1"/>
  <c r="F19" i="1"/>
  <c r="E19" i="1" s="1"/>
  <c r="D19" i="1" s="1"/>
  <c r="F21" i="1"/>
  <c r="E21" i="1" s="1"/>
  <c r="D21" i="1" s="1"/>
  <c r="F22" i="1"/>
  <c r="E22" i="1" s="1"/>
  <c r="D22" i="1" s="1"/>
  <c r="F84" i="1"/>
  <c r="E84" i="1" s="1"/>
  <c r="D84" i="1" s="1"/>
  <c r="F87" i="1"/>
  <c r="E87" i="1" s="1"/>
  <c r="D87" i="1" s="1"/>
  <c r="F88" i="1"/>
  <c r="E88" i="1" s="1"/>
  <c r="D88" i="1" s="1"/>
  <c r="F89" i="1"/>
  <c r="E89" i="1" s="1"/>
  <c r="D89" i="1" s="1"/>
  <c r="F90" i="1"/>
  <c r="E90" i="1" s="1"/>
  <c r="D90" i="1" s="1"/>
  <c r="F91" i="1"/>
  <c r="E91" i="1" s="1"/>
  <c r="D91" i="1" s="1"/>
  <c r="F92" i="1"/>
  <c r="E92" i="1" s="1"/>
  <c r="D92" i="1" s="1"/>
  <c r="F93" i="1"/>
  <c r="E93" i="1" s="1"/>
  <c r="D93" i="1" s="1"/>
  <c r="F94" i="1"/>
  <c r="E94" i="1" s="1"/>
  <c r="D94" i="1" s="1"/>
  <c r="F95" i="1"/>
  <c r="E95" i="1" s="1"/>
  <c r="D95" i="1" s="1"/>
  <c r="F98" i="1"/>
  <c r="E98" i="1" s="1"/>
  <c r="D98" i="1" s="1"/>
  <c r="F100" i="1"/>
  <c r="E100" i="1" s="1"/>
  <c r="D100" i="1" s="1"/>
  <c r="F102" i="1"/>
  <c r="E102" i="1" s="1"/>
  <c r="D102" i="1" s="1"/>
  <c r="F104" i="1"/>
  <c r="E104" i="1" s="1"/>
  <c r="D104" i="1" s="1"/>
  <c r="F105" i="1"/>
  <c r="E105" i="1" s="1"/>
  <c r="D105" i="1" s="1"/>
  <c r="F106" i="1"/>
  <c r="E106" i="1" s="1"/>
  <c r="D106" i="1" s="1"/>
  <c r="F107" i="1"/>
  <c r="E107" i="1" s="1"/>
  <c r="D107" i="1" s="1"/>
  <c r="F108" i="1"/>
  <c r="E108" i="1" s="1"/>
  <c r="D108" i="1" s="1"/>
</calcChain>
</file>

<file path=xl/sharedStrings.xml><?xml version="1.0" encoding="utf-8"?>
<sst xmlns="http://schemas.openxmlformats.org/spreadsheetml/2006/main" count="603" uniqueCount="270">
  <si>
    <t>12 шт</t>
  </si>
  <si>
    <t>ОЧИСТИТЕЛИ ПЕНЫ</t>
  </si>
  <si>
    <t>24шт.</t>
  </si>
  <si>
    <t>0100101A</t>
  </si>
  <si>
    <t>24 шт</t>
  </si>
  <si>
    <t>0100100A</t>
  </si>
  <si>
    <t>СИЛИКОНОВЫЕ ГЕРМЕТИКИ</t>
  </si>
  <si>
    <t>0001046A</t>
  </si>
  <si>
    <t>0001020A</t>
  </si>
  <si>
    <t>БЫТОВАЯ МОНТАЖНАЯ ПЕНА</t>
  </si>
  <si>
    <t>0001012A</t>
  </si>
  <si>
    <t>0001011A</t>
  </si>
  <si>
    <t>0001009A</t>
  </si>
  <si>
    <t>Общего назначения</t>
  </si>
  <si>
    <t>Для установки окон, дверей</t>
  </si>
  <si>
    <t>Курс $</t>
  </si>
  <si>
    <t>ПРОФЕССИОНАЛЬНАЯ МОНТАЖНАЯ ПЕНА</t>
  </si>
  <si>
    <t>Изображение</t>
  </si>
  <si>
    <t>Фасовка</t>
  </si>
  <si>
    <t xml:space="preserve">Наименование </t>
  </si>
  <si>
    <t>ФИКС</t>
  </si>
  <si>
    <t>0100019A</t>
  </si>
  <si>
    <t xml:space="preserve">Сумма заказа </t>
  </si>
  <si>
    <t>3057620W</t>
  </si>
  <si>
    <t>Пистолет для монтажной пены G114</t>
  </si>
  <si>
    <t>3057640W</t>
  </si>
  <si>
    <t>3057650W</t>
  </si>
  <si>
    <t>Пистолет для монтажной пены G117</t>
  </si>
  <si>
    <t>3057610W</t>
  </si>
  <si>
    <t>Пистолет для монтажной пены G118</t>
  </si>
  <si>
    <t>3057600W</t>
  </si>
  <si>
    <t>Пистолет для монтажной пены G119</t>
  </si>
  <si>
    <t>3057660W</t>
  </si>
  <si>
    <t>Пистолет для монтажной пены G120</t>
  </si>
  <si>
    <t>3057662W</t>
  </si>
  <si>
    <t>Пистолет для монтажной пены G122</t>
  </si>
  <si>
    <t>3057663W</t>
  </si>
  <si>
    <t>ПИСТОЛЕТЫ ДЛЯ ГЕРМЕТИКОВ</t>
  </si>
  <si>
    <t>3055022W</t>
  </si>
  <si>
    <t>Пистолет картушный 320мл полукорпусный  "Workman"</t>
  </si>
  <si>
    <t>3057521W</t>
  </si>
  <si>
    <t>Пистолет картушный 320 мл скелетообразный "Workman"</t>
  </si>
  <si>
    <t>3057200DM</t>
  </si>
  <si>
    <t>3057007DM</t>
  </si>
  <si>
    <t>3057006DM</t>
  </si>
  <si>
    <t>3057005DM</t>
  </si>
  <si>
    <t>3057004DM</t>
  </si>
  <si>
    <r>
      <t xml:space="preserve">Шприц для силикона  в тубах по 600ml  ZV 060А/20  </t>
    </r>
    <r>
      <rPr>
        <sz val="11"/>
        <color indexed="10"/>
        <rFont val="Calibri"/>
        <family val="2"/>
        <charset val="204"/>
      </rPr>
      <t>АЛЛЮМИНИЙ</t>
    </r>
  </si>
  <si>
    <r>
      <t xml:space="preserve">Шприц для силикона  в тубах по 310ml  ZV 031P/20 </t>
    </r>
    <r>
      <rPr>
        <sz val="12"/>
        <color indexed="10"/>
        <rFont val="Calibri"/>
        <family val="2"/>
        <charset val="204"/>
      </rPr>
      <t xml:space="preserve"> ПЛАСТИК</t>
    </r>
  </si>
  <si>
    <r>
      <t xml:space="preserve">Шприц для силикона  в тубах по 310ml  ZV 031А/20  </t>
    </r>
    <r>
      <rPr>
        <sz val="12"/>
        <color indexed="10"/>
        <rFont val="Calibri"/>
        <family val="2"/>
        <charset val="204"/>
      </rPr>
      <t>АЛЛЮМИНИЙ</t>
    </r>
  </si>
  <si>
    <t>20шт.</t>
  </si>
  <si>
    <t>По ЦБ</t>
  </si>
  <si>
    <t>3057665W</t>
  </si>
  <si>
    <t>Пистолет для монтажной пены G125</t>
  </si>
  <si>
    <t>3057666W</t>
  </si>
  <si>
    <t>3057669W</t>
  </si>
  <si>
    <t>Пистолет для монтажной пены G129</t>
  </si>
  <si>
    <t>0100400W</t>
  </si>
  <si>
    <t xml:space="preserve">АНТИПЛЕСЕНЬ WORKMAN </t>
  </si>
  <si>
    <t>8201105W</t>
  </si>
  <si>
    <t xml:space="preserve">КЛЕЙ Универсальный (ЖИДКИЕ ГВОЗДИ) </t>
  </si>
  <si>
    <t xml:space="preserve">Герметик акриловый WORKMAN  Белый 300мл./24 </t>
  </si>
  <si>
    <t>0001006A</t>
  </si>
  <si>
    <t>40 шт.</t>
  </si>
  <si>
    <t>0001058W</t>
  </si>
  <si>
    <t>0001053W</t>
  </si>
  <si>
    <t>Пена пистолетная всесезонная WORKMAN NORMAL PRO, 850мл. (650 гр.)</t>
  </si>
  <si>
    <t>20 шт</t>
  </si>
  <si>
    <t>0001018W</t>
  </si>
  <si>
    <t>0100080A</t>
  </si>
  <si>
    <t>0001004А</t>
  </si>
  <si>
    <t>0001005A</t>
  </si>
  <si>
    <t>0100017A</t>
  </si>
  <si>
    <r>
      <rPr>
        <sz val="14"/>
        <rFont val="Calibri"/>
        <family val="2"/>
        <charset val="204"/>
      </rPr>
      <t>Герметик акриловый ART</t>
    </r>
    <r>
      <rPr>
        <sz val="11"/>
        <rFont val="Calibri"/>
        <family val="2"/>
        <charset val="204"/>
      </rPr>
      <t xml:space="preserve"> Белый 310мл./24 </t>
    </r>
  </si>
  <si>
    <t>АКРИЛОВЫЕ ГЕРМЕТИКИ</t>
  </si>
  <si>
    <t>Пистолет для монтажной пены G116</t>
  </si>
  <si>
    <t>Заказ</t>
  </si>
  <si>
    <t>0001050A</t>
  </si>
  <si>
    <t>Очиститель  Монтажной пены SPHERAFLEX, 500 мл (360гр.) /12 (шт)</t>
  </si>
  <si>
    <t>0001008A</t>
  </si>
  <si>
    <t>нет</t>
  </si>
  <si>
    <t>Силиконовый герметик универсальный SPHERAFLEX белый, 300 мл /24(шт)</t>
  </si>
  <si>
    <t>0100000A</t>
  </si>
  <si>
    <t>Силиконовый герметик универсальный SPHERAFLEX Прозрачный, 300 мл /24(шт)</t>
  </si>
  <si>
    <t>фикс</t>
  </si>
  <si>
    <t>Пистолет для монтажной пены G132</t>
  </si>
  <si>
    <t>1 шт</t>
  </si>
  <si>
    <t>12шт</t>
  </si>
  <si>
    <t>0100102А</t>
  </si>
  <si>
    <t>Очиститель ЗАТВЕРДЕВШЕЙ Монтажной пены ATOLL, 500 мл (400гр.) /12 (шт)</t>
  </si>
  <si>
    <t>Пена пистолетная  всесезонная  FORMAT PRO, 750 мл (750 г) 45 л.  ( -10+35C)</t>
  </si>
  <si>
    <t>Пена пистолетная всесезонная SPHERAFLEX MEGA,850 мл (795 г) 65 л. ( -10+35C)</t>
  </si>
  <si>
    <t xml:space="preserve">Пена бытовая  всесезонная   SPHERAFLEX MEGA PU 65 , 850 мл (700 г) </t>
  </si>
  <si>
    <t>Клей WORKMAN белый,  300 мл / 12 шт  (320 г)</t>
  </si>
  <si>
    <t>Пена пистолетная всесезонная FORMAT MEGA, 850 мл (800 г), 65 л</t>
  </si>
  <si>
    <t>Пена пистолетная всесезонная ATOLL ZV PRO, 750 мл (650 г) 50 л</t>
  </si>
  <si>
    <t>Пена бытовая всесезонная FORMAT PU, 750 мл (530 г)  ( -10+35C)</t>
  </si>
  <si>
    <t>Пена пистолетная всесезонная SPHERAFLEX PRO, 700мл (530 г) 30 л.  ( -10+35C)</t>
  </si>
  <si>
    <t>36шт.</t>
  </si>
  <si>
    <t xml:space="preserve">Шприц для силикона  в тубах по 600ml  ZV 060Р/20  </t>
  </si>
  <si>
    <r>
      <t xml:space="preserve">Пена пистолетная </t>
    </r>
    <r>
      <rPr>
        <sz val="12"/>
        <color indexed="18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всесезонная ATOLL  MEGA, 850 мл (770 г), 65 л. </t>
    </r>
  </si>
  <si>
    <t>Пена бытовая всесезонная ATOLL PU, 750 мл (600 г) ( -10+35C)</t>
  </si>
  <si>
    <t>Пистолет картушный УСИЛЕННЫЙ 320мл ПРОФИ "Der Maler"</t>
  </si>
  <si>
    <t>20уп/200кор</t>
  </si>
  <si>
    <t>Минивалик ширина 150мм, полиакрил DER MALER</t>
  </si>
  <si>
    <t>№</t>
  </si>
  <si>
    <t>403-052</t>
  </si>
  <si>
    <t>Универсальные клеи</t>
  </si>
  <si>
    <t>403-158</t>
  </si>
  <si>
    <t>403-108</t>
  </si>
  <si>
    <t>403-197</t>
  </si>
  <si>
    <t>Обувные клеи</t>
  </si>
  <si>
    <t>403-159</t>
  </si>
  <si>
    <t>403-109</t>
  </si>
  <si>
    <t>403-173</t>
  </si>
  <si>
    <t>403-115</t>
  </si>
  <si>
    <t>мелкий опт</t>
  </si>
  <si>
    <t xml:space="preserve">группа товара   </t>
  </si>
  <si>
    <t>Дилер</t>
  </si>
  <si>
    <t>крупный опт</t>
  </si>
  <si>
    <t xml:space="preserve">Пена монтажная, герметики, очистители  </t>
  </si>
  <si>
    <t>от 100тыс.руб.</t>
  </si>
  <si>
    <t>от 30тыс.руб.</t>
  </si>
  <si>
    <t>от 10тыс.руб.</t>
  </si>
  <si>
    <t>от 50тыс.руб.</t>
  </si>
  <si>
    <t>от 60тыс.руб.</t>
  </si>
  <si>
    <t>Пены монтажные, герметики, очистители-отгрузка кратно коробкам все категории цен</t>
  </si>
  <si>
    <t>пистолеты для монтажной пены, инструмент</t>
  </si>
  <si>
    <t>клей "СЕКУНДА"</t>
  </si>
  <si>
    <t>Пистолеты для монтажной пены-отгрузка от 1 штуки все категории цен</t>
  </si>
  <si>
    <t>Клея Секунда категория цен дилер и крупный опт-отгрузка кратно коробкам, мелкий опт-кратно упаковке (в среднем 12шт)</t>
  </si>
  <si>
    <t xml:space="preserve"> сумма отгрузок группы товаров 1 и 3 не суммируются</t>
  </si>
  <si>
    <t>12/72</t>
  </si>
  <si>
    <t>24/144</t>
  </si>
  <si>
    <t>10/120</t>
  </si>
  <si>
    <t>10/60</t>
  </si>
  <si>
    <t>Обувной клей "СЕКУНДА" 30 мл, водостойкий, в шоу-боксе</t>
  </si>
  <si>
    <t>Обувной клей "СЕКУНДА" 30мл, водостойкий на индивидуальном блистере</t>
  </si>
  <si>
    <t>12/48</t>
  </si>
  <si>
    <t>33,78</t>
  </si>
  <si>
    <t>34.25</t>
  </si>
  <si>
    <t>41,1</t>
  </si>
  <si>
    <r>
      <t xml:space="preserve">Антиклей СЕКУНДА - </t>
    </r>
    <r>
      <rPr>
        <b/>
        <sz val="12"/>
        <color indexed="10"/>
        <rFont val="Tahoma"/>
        <family val="2"/>
        <charset val="204"/>
      </rPr>
      <t>разрушает даже застарелый клеевой слой</t>
    </r>
    <r>
      <rPr>
        <sz val="12"/>
        <rFont val="Tahoma"/>
        <family val="2"/>
        <charset val="204"/>
      </rPr>
      <t xml:space="preserve"> практически любых видов, в том числе цианакрилат (поможет и в проблеме удаления жевательных резинок).</t>
    </r>
  </si>
  <si>
    <r>
      <t xml:space="preserve">Универсальный БЫСТРЫЙ клей СЕКУНДА - модифицированный современный аналог популярного 88 клея. </t>
    </r>
    <r>
      <rPr>
        <b/>
        <sz val="12"/>
        <color indexed="10"/>
        <rFont val="Tahoma"/>
        <family val="2"/>
        <charset val="204"/>
      </rPr>
      <t>Самый «быстрый» клей из универсальных</t>
    </r>
    <r>
      <rPr>
        <sz val="12"/>
        <rFont val="Tahoma"/>
        <family val="2"/>
        <charset val="204"/>
      </rPr>
      <t xml:space="preserve">. Время фиксации /начальная прочность/ всего 5 минут.
</t>
    </r>
  </si>
  <si>
    <r>
      <t xml:space="preserve">Обувной клей СЕКУНДА – </t>
    </r>
    <r>
      <rPr>
        <b/>
        <sz val="16"/>
        <color indexed="10"/>
        <rFont val="Tahoma"/>
        <family val="2"/>
        <charset val="204"/>
      </rPr>
      <t>склеивает все виды обувных материалов</t>
    </r>
    <r>
      <rPr>
        <sz val="16"/>
        <rFont val="Tahoma"/>
        <family val="2"/>
        <charset val="204"/>
      </rPr>
      <t xml:space="preserve">. Используется при изготовлении и ремонте обуви. Водостойкий, эластичный и устойчивый к агрессивным средам (соль, кислота, жир). Состав на основе полиуретана. </t>
    </r>
  </si>
  <si>
    <r>
      <t xml:space="preserve">Специальный обувной клей СЕКУНДА предназначен для быстрого ремонта любой обуви. Всего за 5 минут образует прозрачный, прочный, ударостойкий,  водостойкий эластичный шов. </t>
    </r>
    <r>
      <rPr>
        <b/>
        <sz val="12"/>
        <color indexed="10"/>
        <rFont val="Tahoma"/>
        <family val="2"/>
        <charset val="204"/>
      </rPr>
      <t>НЕЗАМЕНИМ В ПУТЕШЕСТВИЯХ</t>
    </r>
    <r>
      <rPr>
        <sz val="12"/>
        <rFont val="Tahoma"/>
        <family val="2"/>
        <charset val="204"/>
      </rPr>
      <t xml:space="preserve">.  Состав на основе цианакрилата.
</t>
    </r>
  </si>
  <si>
    <r>
      <t xml:space="preserve">Эпоксидный клей СЕКУНДА в ШПРИЦЕ. Может применяться для заливки мелких трещин, сколов и других объемных повреждений. Клей в застывшем состоянии устойчив к агрессивным средам (вода, масла, растворители). </t>
    </r>
    <r>
      <rPr>
        <b/>
        <sz val="10"/>
        <color indexed="10"/>
        <rFont val="Tahoma"/>
        <family val="2"/>
        <charset val="204"/>
      </rPr>
      <t>Не дает усадки и не расширяется при отвердении</t>
    </r>
    <r>
      <rPr>
        <sz val="10"/>
        <rFont val="Tahoma"/>
        <family val="2"/>
        <charset val="204"/>
      </rPr>
      <t>. Выдерживает температуры до +150 oC.</t>
    </r>
  </si>
  <si>
    <t>ПИСТОЛЕТЫ ДЛЯ МОНТАЖНОЙ ПЕНЫ (можно не кратно коробкам)</t>
  </si>
  <si>
    <t>16/96</t>
  </si>
  <si>
    <t>8/48</t>
  </si>
  <si>
    <t>6/36</t>
  </si>
  <si>
    <t>25/150</t>
  </si>
  <si>
    <t>25/125</t>
  </si>
  <si>
    <t>16/80</t>
  </si>
  <si>
    <t>12/60</t>
  </si>
  <si>
    <t>Пена пистолетная   всесезонная ATOLL  MEGA WINTER, 850 мл (900 г), 70 л. -20C</t>
  </si>
  <si>
    <t>АКЦИЯ</t>
  </si>
  <si>
    <t>Антиплесень SPHERAFLEX 500мл., с распылителем</t>
  </si>
  <si>
    <t>Пистолет для монтажной пены G124(тефлон)</t>
  </si>
  <si>
    <t>дилер</t>
  </si>
  <si>
    <t>рынок</t>
  </si>
  <si>
    <t>Пена бытовая всесезонная SPHERAFLEX PU , 750 мл (430 г)</t>
  </si>
  <si>
    <r>
      <t>Жидкие гвозди - Клей АRT Прозрачный  310 мл</t>
    </r>
    <r>
      <rPr>
        <b/>
        <sz val="16"/>
        <color indexed="10"/>
        <rFont val="Cambria"/>
        <family val="1"/>
        <charset val="204"/>
      </rPr>
      <t xml:space="preserve"> (морозостойкий)</t>
    </r>
  </si>
  <si>
    <t xml:space="preserve">Жидкие гвозди - Клей АRТ белый,  310 мл / 24 шт </t>
  </si>
  <si>
    <t xml:space="preserve">Аллюминиевая клейкая лента 48мм/25м </t>
  </si>
  <si>
    <t>Лента клейкая прозрачная (скотч) 48мм/100м</t>
  </si>
  <si>
    <t>Лента клейкая прозрачная (скотч) 48мм/66м</t>
  </si>
  <si>
    <t>Лента малярная (крепп) 48мм/36м</t>
  </si>
  <si>
    <t>Лента малярная (крепп) 48мм/50м</t>
  </si>
  <si>
    <t>Лента малярная (крепп) 19мм/25м</t>
  </si>
  <si>
    <t>Лента малярная (крепп) 24мм/25м</t>
  </si>
  <si>
    <t>Аллюминиевая клейкая лента 48мм/10м</t>
  </si>
  <si>
    <t>Аллюминиевая клейкая лента 48мм/50м</t>
  </si>
  <si>
    <t>Двусторонняя клейкая лента на вспененной основе белая 12мм/5м</t>
  </si>
  <si>
    <t>Двусторонняя клейкая лента на вспененной основе белая 12мм/10м</t>
  </si>
  <si>
    <t>Двусторонняя клейкая лента на вспененной основе белая 19мм/5м</t>
  </si>
  <si>
    <t>Двусторонняя клейкая лента на вспененной основе белая 19мм/10м</t>
  </si>
  <si>
    <t>Двусторонняя клейкая лента на вспененной основе белая 24мм/10м</t>
  </si>
  <si>
    <t>Двусторонняя клейкая лента на вспененной основе белая 48мм/5м</t>
  </si>
  <si>
    <t>Лента клейкая прозрачная (скотч) 48мм/40м</t>
  </si>
  <si>
    <t>Лента малярная (крепп) 19мм/50м x</t>
  </si>
  <si>
    <t>Скотч с логотипом, 48мм*66м 45 мкм с логотипом Вашей компании, например: белая основа + 2 цвета+бесплатное клеше и дизайн</t>
  </si>
  <si>
    <t>Скотч с логотипом, 48мм*66м 45 мкм с логотипом Вашей компании, например: белая основа + 1 цвет+бесплатное клеше и дизайн</t>
  </si>
  <si>
    <t>Скотч с логотипом, 48мм*66м 45 мкм с логотипом Вашей компании, например: белая основа + 3 цвета+бесплатное клеше и дизайн</t>
  </si>
  <si>
    <t>Скотч с логотипом, 48мм*50м 45 мкм с логотипом Вашей компании, например: белая основа + 1 цвет+бесплатное клеше и дизайн</t>
  </si>
  <si>
    <t>Скотч с логотипом, 48мм*50м 45 мкм с логотипом Вашей компании, например: белая основа + 2 цвета+бесплатное клеше и дизайн</t>
  </si>
  <si>
    <t>Скотч с логотипом, 48мм*50м 45 мкм с логотипом Вашей компании, например: белая основа + 3 цвета+бесплатное клеше и дизайн</t>
  </si>
  <si>
    <t>60р от 3кор</t>
  </si>
  <si>
    <t>66р от 3кор</t>
  </si>
  <si>
    <t>63р от 3кор</t>
  </si>
  <si>
    <t>48р от 3кор</t>
  </si>
  <si>
    <t>51р от 3кор</t>
  </si>
  <si>
    <t>53р от 3кор</t>
  </si>
  <si>
    <t>48р от 20кор</t>
  </si>
  <si>
    <t>50,4р от 20кор</t>
  </si>
  <si>
    <t>52,8р от 20кор</t>
  </si>
  <si>
    <t>38,4р от 20кор</t>
  </si>
  <si>
    <t>40,8р от 20кор</t>
  </si>
  <si>
    <t>42р от 20кор</t>
  </si>
  <si>
    <t>52р от 10кор</t>
  </si>
  <si>
    <t>54,6р от 10кор</t>
  </si>
  <si>
    <t>57,2р от 10кор</t>
  </si>
  <si>
    <t>41,6 от 10кор</t>
  </si>
  <si>
    <t>44,2 от 10кор</t>
  </si>
  <si>
    <t>45,5 от 10кор</t>
  </si>
  <si>
    <t>запрашивайте</t>
  </si>
  <si>
    <t>ВОЗМОЖНО ИЗГОТОВЛЕНИЕ ЛЮБОЙ НАМОТКИ от 1 до 999 метров</t>
  </si>
  <si>
    <r>
      <t xml:space="preserve">ленты специальные (можно не кратно коробкам) </t>
    </r>
    <r>
      <rPr>
        <b/>
        <i/>
        <sz val="12"/>
        <color indexed="10"/>
        <rFont val="Arial"/>
        <family val="2"/>
        <charset val="204"/>
      </rPr>
      <t>ВОЗМОЖНО ИЗГОТОВЛЕНИЕ ЛЮБОЙ НАМОТКИ от 1 до 999 метров</t>
    </r>
  </si>
  <si>
    <t>Лента клейкая прозрачная (скотч) 48мм/300м</t>
  </si>
  <si>
    <t>Лента клейкая прозрачная (скотч) 48мм/150м</t>
  </si>
  <si>
    <t>Лента клейкая прозрачная (скотч) 48мм/500м</t>
  </si>
  <si>
    <t>30</t>
  </si>
  <si>
    <t>Аллюминиевая клейкая лента 75мм/25м</t>
  </si>
  <si>
    <t>Аллюминиевая клейкая лента 100мм/25м</t>
  </si>
  <si>
    <t>18</t>
  </si>
  <si>
    <t>24</t>
  </si>
  <si>
    <r>
      <rPr>
        <sz val="12"/>
        <rFont val="Arial"/>
        <family val="2"/>
        <charset val="204"/>
      </rPr>
      <t>Пистолет для монтажной пены G126</t>
    </r>
    <r>
      <rPr>
        <sz val="14"/>
        <rFont val="Arial"/>
        <family val="2"/>
        <charset val="204"/>
      </rPr>
      <t xml:space="preserve">                                </t>
    </r>
  </si>
  <si>
    <t>30/40/50</t>
  </si>
  <si>
    <t>15/25/35</t>
  </si>
  <si>
    <t xml:space="preserve">Лента малярная (крепп) 24мм/50м </t>
  </si>
  <si>
    <t xml:space="preserve">Лента малярная (крепп) 48мм/25м </t>
  </si>
  <si>
    <t>Двусторонняя клейкая лента на вспененной основе белая 24мм/5м</t>
  </si>
  <si>
    <t>16</t>
  </si>
  <si>
    <t>Лента металлизированная 48мм/25м</t>
  </si>
  <si>
    <t>Лента металлизированная 48мм/50м</t>
  </si>
  <si>
    <t>TPL серый армированная лента 48мм/10м</t>
  </si>
  <si>
    <t>TPL серый армированная лента 48мм/25м</t>
  </si>
  <si>
    <t xml:space="preserve">TPL серый армированная лента 48мм/50м </t>
  </si>
  <si>
    <t>TPL черный армированная лента 48мм/10м</t>
  </si>
  <si>
    <t>TPL черный армированная лента 48мм/25м</t>
  </si>
  <si>
    <t xml:space="preserve">TPL черный армированная лента 48мм/50м </t>
  </si>
  <si>
    <t>31.85</t>
  </si>
  <si>
    <t>34.62</t>
  </si>
  <si>
    <t>Пистолет для монтажной пены Berlling BASE</t>
  </si>
  <si>
    <t>60 от 1600штук (1палет) Возможно производство под Вашим брендом</t>
  </si>
  <si>
    <t xml:space="preserve">Лента малярная (крепп) 38мм/25м </t>
  </si>
  <si>
    <t>Пистолет картушный 320 мл скелетообразный "Berlling"</t>
  </si>
  <si>
    <r>
      <t xml:space="preserve">Пена пистолетная </t>
    </r>
    <r>
      <rPr>
        <sz val="12"/>
        <color indexed="18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всесезонная ATOLL  MEGA, 850 мл (900 г), 70 л. </t>
    </r>
  </si>
  <si>
    <t>63,8 от 102кор(1палет)</t>
  </si>
  <si>
    <t>66,7 от 102кор(1палет)</t>
  </si>
  <si>
    <r>
      <rPr>
        <b/>
        <sz val="16"/>
        <rFont val="Cambria"/>
        <family val="1"/>
        <charset val="204"/>
      </rPr>
      <t xml:space="preserve">«Группа Компаний СТРОЙПЕНА» 
143405, г.Красногорск , ул. Авангардная
 тел. 8(495)769-0018  моб.8(999)675-0000
  www.stroipena.ru      info@stroipena.ru                                  </t>
    </r>
    <r>
      <rPr>
        <b/>
        <sz val="16"/>
        <color indexed="9"/>
        <rFont val="Cambria"/>
        <family val="1"/>
        <charset val="204"/>
      </rPr>
      <t xml:space="preserve">                                                                                   </t>
    </r>
    <r>
      <rPr>
        <b/>
        <sz val="16"/>
        <color indexed="9"/>
        <rFont val="Calibri"/>
        <family val="2"/>
        <charset val="204"/>
      </rPr>
      <t xml:space="preserve">                            </t>
    </r>
  </si>
  <si>
    <t>20</t>
  </si>
  <si>
    <t>15</t>
  </si>
  <si>
    <t xml:space="preserve">99р от 50кор            </t>
  </si>
  <si>
    <t>165р от 70кор            180р от 14 кор</t>
  </si>
  <si>
    <t>Силиконовый герметик универсальный SPHERAFLEX Черный, 300 мл /24(шт)</t>
  </si>
  <si>
    <t>65р от 50кор</t>
  </si>
  <si>
    <t xml:space="preserve">165р от 1 палета            </t>
  </si>
  <si>
    <t xml:space="preserve">105р от  палета           </t>
  </si>
  <si>
    <t>нету</t>
  </si>
  <si>
    <t>Пневматический пистолет для герметика 600мл.</t>
  </si>
  <si>
    <t>Пневматический пистолет для герметика 300мл.</t>
  </si>
  <si>
    <t xml:space="preserve">95р от 1000штук 100р от 1000шт 105р от 500шт 115р от 250шт 125р от 125шт 135р от 50шт </t>
  </si>
  <si>
    <t>10</t>
  </si>
  <si>
    <t>Удалитель клея Антиклей, "СЕКУНДА", на инд. блистере, шоу-бокс (ПРОСРОЧЕН)</t>
  </si>
  <si>
    <r>
      <t xml:space="preserve">Универсальный клей </t>
    </r>
    <r>
      <rPr>
        <b/>
        <sz val="16"/>
        <rFont val="Tahoma"/>
        <family val="2"/>
        <charset val="204"/>
      </rPr>
      <t>БЫСТРЫЙ</t>
    </r>
    <r>
      <rPr>
        <sz val="16"/>
        <rFont val="Tahoma"/>
        <family val="2"/>
        <charset val="204"/>
      </rPr>
      <t xml:space="preserve"> "СЕКУНДА" 30мл, в шоу-боксе (просрочка)</t>
    </r>
  </si>
  <si>
    <r>
      <t xml:space="preserve">Моментальный клей "СЕКУНДА" </t>
    </r>
    <r>
      <rPr>
        <b/>
        <sz val="16"/>
        <rFont val="Tahoma"/>
        <family val="2"/>
        <charset val="204"/>
      </rPr>
      <t xml:space="preserve">для спортивной обуви </t>
    </r>
    <r>
      <rPr>
        <sz val="16"/>
        <rFont val="Tahoma"/>
        <family val="2"/>
        <charset val="204"/>
      </rPr>
      <t>на инд блистере(просрочен)</t>
    </r>
  </si>
  <si>
    <t>Универсальный клей "СЕКУНДА" 30мл, прозрачный, на индивидуальном блистере (март2020)</t>
  </si>
  <si>
    <t>Универсальный клей "СЕКУНДА" 30 мл, прозрачный, в шоу-боксе (просрочен)</t>
  </si>
  <si>
    <t>Эпоксидный клей "СЕКУНДА" "3 минуты" (смола+отвердитель) 3+3мл, в шприце      (февраль 2020)</t>
  </si>
  <si>
    <t>25</t>
  </si>
  <si>
    <t>72+72</t>
  </si>
  <si>
    <t>302-090 AVIORA Суперлента TPL 50мм/10м</t>
  </si>
  <si>
    <t>302-010 AVIORA Лента для труб 48мм/10м</t>
  </si>
  <si>
    <t>1</t>
  </si>
  <si>
    <t>AVIORA изолента ПВХ белая 15мм/20м</t>
  </si>
  <si>
    <t>AVIORA изолента ПВХ красная 15мм/20м</t>
  </si>
  <si>
    <t>AVIORA изолента ПВХ желтая 15мм/20м</t>
  </si>
  <si>
    <t>AVIORA изолента ПВХ зеленая 15мм/20м</t>
  </si>
  <si>
    <t>302-064 AVIORA Сверхпрочная Двухсторонняя клейкая лента на вспененной основе для крепления зеркал 19мм/10м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</si>
</sst>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&quot;р.&quot;_-;\-* #,##0.00&quot;р.&quot;_-;_-* &quot;-&quot;??&quot;р.&quot;_-;_-@_-"/>
    <numFmt numFmtId="165" formatCode="#,##0.00\ &quot;₽&quot;"/>
    <numFmt numFmtId="166" formatCode="#,##0.00&quot;р.&quot;"/>
    <numFmt numFmtId="167" formatCode="#,##0.00_р_."/>
  </numFmts>
  <fonts count="80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i/>
      <sz val="16"/>
      <name val="Arial"/>
      <family val="2"/>
      <charset val="204"/>
    </font>
    <font>
      <sz val="14"/>
      <name val="Arial Cyr"/>
      <charset val="204"/>
    </font>
    <font>
      <b/>
      <sz val="14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1"/>
      <color indexed="10"/>
      <name val="Calibri"/>
      <family val="2"/>
      <charset val="204"/>
    </font>
    <font>
      <sz val="12"/>
      <name val="Calibri"/>
      <family val="2"/>
      <charset val="204"/>
    </font>
    <font>
      <sz val="12"/>
      <color indexed="10"/>
      <name val="Calibri"/>
      <family val="2"/>
      <charset val="204"/>
    </font>
    <font>
      <b/>
      <sz val="16"/>
      <color indexed="9"/>
      <name val="Calibri"/>
      <family val="2"/>
      <charset val="204"/>
    </font>
    <font>
      <b/>
      <sz val="16"/>
      <color indexed="9"/>
      <name val="Cambria"/>
      <family val="1"/>
      <charset val="204"/>
    </font>
    <font>
      <b/>
      <sz val="10"/>
      <name val="Arial"/>
      <family val="2"/>
      <charset val="204"/>
    </font>
    <font>
      <sz val="14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6"/>
      <name val="Arial"/>
      <family val="2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18"/>
      <name val="Times New Roman"/>
      <family val="1"/>
      <charset val="204"/>
    </font>
    <font>
      <b/>
      <sz val="16"/>
      <name val="Cambria"/>
      <family val="1"/>
      <charset val="204"/>
    </font>
    <font>
      <sz val="16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name val="Arial"/>
      <family val="2"/>
      <charset val="204"/>
    </font>
    <font>
      <b/>
      <sz val="16"/>
      <color indexed="10"/>
      <name val="Cambria"/>
      <family val="1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</font>
    <font>
      <sz val="10"/>
      <name val="Arial"/>
      <family val="2"/>
    </font>
    <font>
      <b/>
      <sz val="16"/>
      <name val="Tahoma"/>
      <family val="2"/>
      <charset val="204"/>
    </font>
    <font>
      <b/>
      <sz val="16"/>
      <color indexed="12"/>
      <name val="Tahoma"/>
      <family val="2"/>
      <charset val="204"/>
    </font>
    <font>
      <b/>
      <sz val="16"/>
      <color indexed="10"/>
      <name val="Tahoma"/>
      <family val="2"/>
      <charset val="204"/>
    </font>
    <font>
      <sz val="16"/>
      <name val="Tahoma"/>
      <family val="2"/>
      <charset val="204"/>
    </font>
    <font>
      <sz val="16"/>
      <color indexed="62"/>
      <name val="Tahoma"/>
      <family val="2"/>
      <charset val="204"/>
    </font>
    <font>
      <sz val="18"/>
      <name val="Tahoma"/>
      <family val="2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1"/>
      <name val="Arial Cyr"/>
      <charset val="204"/>
    </font>
    <font>
      <sz val="16"/>
      <name val="Arial Cyr"/>
      <charset val="204"/>
    </font>
    <font>
      <sz val="10"/>
      <name val="Tahoma"/>
      <family val="2"/>
      <charset val="204"/>
    </font>
    <font>
      <b/>
      <sz val="10"/>
      <color indexed="10"/>
      <name val="Tahoma"/>
      <family val="2"/>
      <charset val="204"/>
    </font>
    <font>
      <sz val="12"/>
      <name val="Tahoma"/>
      <family val="2"/>
      <charset val="204"/>
    </font>
    <font>
      <b/>
      <sz val="12"/>
      <color indexed="10"/>
      <name val="Tahoma"/>
      <family val="2"/>
      <charset val="204"/>
    </font>
    <font>
      <sz val="15"/>
      <name val="Calibri"/>
      <family val="2"/>
      <charset val="204"/>
    </font>
    <font>
      <b/>
      <i/>
      <sz val="12"/>
      <color indexed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b/>
      <sz val="16"/>
      <color rgb="FFFF0000"/>
      <name val="Calibri"/>
      <family val="2"/>
      <charset val="204"/>
    </font>
    <font>
      <b/>
      <sz val="28"/>
      <color theme="0"/>
      <name val="Calibri"/>
      <family val="2"/>
      <charset val="204"/>
      <scheme val="minor"/>
    </font>
    <font>
      <b/>
      <i/>
      <sz val="9"/>
      <color rgb="FFFF0000"/>
      <name val="Arial"/>
      <family val="2"/>
      <charset val="204"/>
    </font>
    <font>
      <sz val="14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2"/>
      <color rgb="FF000000"/>
      <name val="Yandex-sans"/>
    </font>
    <font>
      <b/>
      <sz val="12"/>
      <color rgb="FFFF0000"/>
      <name val="Yandex-sans"/>
      <charset val="204"/>
    </font>
    <font>
      <sz val="11"/>
      <color rgb="FFFF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Calibri"/>
      <family val="2"/>
      <charset val="204"/>
    </font>
    <font>
      <b/>
      <sz val="18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2"/>
      <color rgb="FFFF0000"/>
      <name val="Arial Cyr"/>
      <charset val="204"/>
    </font>
    <font>
      <b/>
      <sz val="16"/>
      <color theme="0"/>
      <name val="Calibri"/>
      <family val="1"/>
      <charset val="204"/>
    </font>
    <font>
      <b/>
      <sz val="14"/>
      <color rgb="FFFF0000"/>
      <name val="Calibri"/>
      <family val="2"/>
      <charset val="204"/>
    </font>
    <font>
      <b/>
      <sz val="13"/>
      <color rgb="FFFF0000"/>
      <name val="Arial"/>
      <family val="2"/>
      <charset val="204"/>
    </font>
    <font>
      <b/>
      <sz val="26"/>
      <color rgb="FFFF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35" fillId="0" borderId="0"/>
    <xf numFmtId="0" fontId="2" fillId="0" borderId="0"/>
    <xf numFmtId="0" fontId="54" fillId="0" borderId="0"/>
    <xf numFmtId="0" fontId="54" fillId="0" borderId="0"/>
    <xf numFmtId="0" fontId="55" fillId="0" borderId="0"/>
    <xf numFmtId="0" fontId="34" fillId="0" borderId="0"/>
    <xf numFmtId="0" fontId="7" fillId="0" borderId="0"/>
  </cellStyleXfs>
  <cellXfs count="364">
    <xf numFmtId="0" fontId="0" fillId="0" borderId="0" xfId="0"/>
    <xf numFmtId="0" fontId="0" fillId="5" borderId="0" xfId="0" applyFill="1"/>
    <xf numFmtId="165" fontId="0" fillId="0" borderId="0" xfId="0" applyNumberFormat="1"/>
    <xf numFmtId="0" fontId="2" fillId="0" borderId="0" xfId="0" applyFont="1" applyAlignment="1">
      <alignment horizontal="left"/>
    </xf>
    <xf numFmtId="165" fontId="0" fillId="5" borderId="0" xfId="0" applyNumberFormat="1" applyFill="1"/>
    <xf numFmtId="0" fontId="2" fillId="5" borderId="0" xfId="0" applyFont="1" applyFill="1" applyAlignment="1">
      <alignment horizontal="left"/>
    </xf>
    <xf numFmtId="0" fontId="4" fillId="6" borderId="1" xfId="0" applyFont="1" applyFill="1" applyBorder="1" applyAlignment="1">
      <alignment vertical="center"/>
    </xf>
    <xf numFmtId="0" fontId="2" fillId="7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vertical="center"/>
    </xf>
    <xf numFmtId="166" fontId="2" fillId="0" borderId="4" xfId="0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166" fontId="2" fillId="0" borderId="6" xfId="0" applyNumberFormat="1" applyFont="1" applyFill="1" applyBorder="1" applyAlignment="1">
      <alignment horizontal="right" vertical="center"/>
    </xf>
    <xf numFmtId="0" fontId="2" fillId="7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5" fillId="0" borderId="0" xfId="0" applyFont="1"/>
    <xf numFmtId="0" fontId="5" fillId="5" borderId="0" xfId="0" applyFont="1" applyFill="1"/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165" fontId="6" fillId="3" borderId="9" xfId="0" applyNumberFormat="1" applyFont="1" applyFill="1" applyBorder="1" applyAlignment="1">
      <alignment horizontal="center" vertical="center" wrapText="1"/>
    </xf>
    <xf numFmtId="165" fontId="3" fillId="8" borderId="10" xfId="0" applyNumberFormat="1" applyFont="1" applyFill="1" applyBorder="1" applyAlignment="1">
      <alignment horizontal="center" vertical="center"/>
    </xf>
    <xf numFmtId="165" fontId="3" fillId="8" borderId="11" xfId="0" applyNumberFormat="1" applyFont="1" applyFill="1" applyBorder="1" applyAlignment="1">
      <alignment horizontal="center" vertical="center"/>
    </xf>
    <xf numFmtId="165" fontId="3" fillId="8" borderId="12" xfId="0" applyNumberFormat="1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left" vertical="center"/>
    </xf>
    <xf numFmtId="2" fontId="3" fillId="8" borderId="6" xfId="0" applyNumberFormat="1" applyFont="1" applyFill="1" applyBorder="1" applyAlignment="1">
      <alignment horizontal="center" vertical="center"/>
    </xf>
    <xf numFmtId="0" fontId="3" fillId="8" borderId="6" xfId="0" applyFont="1" applyFill="1" applyBorder="1" applyAlignment="1">
      <alignment vertical="center" wrapText="1"/>
    </xf>
    <xf numFmtId="0" fontId="56" fillId="3" borderId="13" xfId="0" applyFont="1" applyFill="1" applyBorder="1" applyAlignment="1">
      <alignment horizontal="left" vertical="center"/>
    </xf>
    <xf numFmtId="0" fontId="3" fillId="8" borderId="14" xfId="0" applyFont="1" applyFill="1" applyBorder="1" applyAlignment="1">
      <alignment vertical="center" wrapText="1"/>
    </xf>
    <xf numFmtId="2" fontId="3" fillId="8" borderId="14" xfId="0" applyNumberFormat="1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left" vertical="center"/>
    </xf>
    <xf numFmtId="0" fontId="3" fillId="8" borderId="2" xfId="0" applyFont="1" applyFill="1" applyBorder="1" applyAlignment="1">
      <alignment vertical="center" wrapText="1"/>
    </xf>
    <xf numFmtId="2" fontId="3" fillId="8" borderId="2" xfId="0" applyNumberFormat="1" applyFont="1" applyFill="1" applyBorder="1" applyAlignment="1">
      <alignment horizontal="center" vertical="center"/>
    </xf>
    <xf numFmtId="166" fontId="2" fillId="0" borderId="17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0" fillId="5" borderId="6" xfId="0" applyFill="1" applyBorder="1"/>
    <xf numFmtId="0" fontId="0" fillId="5" borderId="18" xfId="0" applyFill="1" applyBorder="1"/>
    <xf numFmtId="0" fontId="2" fillId="5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/>
    <xf numFmtId="165" fontId="3" fillId="8" borderId="6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6" fontId="2" fillId="0" borderId="19" xfId="0" applyNumberFormat="1" applyFont="1" applyFill="1" applyBorder="1" applyAlignment="1">
      <alignment horizontal="right" vertical="center"/>
    </xf>
    <xf numFmtId="2" fontId="3" fillId="8" borderId="4" xfId="0" applyNumberFormat="1" applyFont="1" applyFill="1" applyBorder="1" applyAlignment="1">
      <alignment horizontal="center" vertical="center"/>
    </xf>
    <xf numFmtId="2" fontId="3" fillId="8" borderId="5" xfId="0" applyNumberFormat="1" applyFont="1" applyFill="1" applyBorder="1" applyAlignment="1">
      <alignment horizontal="center" vertical="center"/>
    </xf>
    <xf numFmtId="0" fontId="56" fillId="6" borderId="9" xfId="0" applyFont="1" applyFill="1" applyBorder="1" applyAlignment="1">
      <alignment horizontal="left" vertical="center"/>
    </xf>
    <xf numFmtId="49" fontId="7" fillId="8" borderId="15" xfId="0" applyNumberFormat="1" applyFont="1" applyFill="1" applyBorder="1" applyAlignment="1" applyProtection="1">
      <alignment horizontal="left" vertical="center"/>
    </xf>
    <xf numFmtId="49" fontId="8" fillId="8" borderId="6" xfId="0" applyNumberFormat="1" applyFont="1" applyFill="1" applyBorder="1" applyAlignment="1" applyProtection="1">
      <alignment horizontal="left" vertical="center"/>
      <protection hidden="1"/>
    </xf>
    <xf numFmtId="0" fontId="10" fillId="8" borderId="6" xfId="0" applyFont="1" applyFill="1" applyBorder="1" applyAlignment="1" applyProtection="1">
      <alignment horizontal="left" vertical="center"/>
      <protection hidden="1"/>
    </xf>
    <xf numFmtId="0" fontId="56" fillId="6" borderId="20" xfId="0" applyFont="1" applyFill="1" applyBorder="1" applyAlignment="1">
      <alignment horizontal="left" vertical="center"/>
    </xf>
    <xf numFmtId="0" fontId="4" fillId="6" borderId="21" xfId="0" applyFont="1" applyFill="1" applyBorder="1" applyAlignment="1">
      <alignment vertical="center"/>
    </xf>
    <xf numFmtId="0" fontId="2" fillId="2" borderId="22" xfId="0" applyFont="1" applyFill="1" applyBorder="1" applyAlignment="1"/>
    <xf numFmtId="0" fontId="0" fillId="5" borderId="23" xfId="0" applyFill="1" applyBorder="1"/>
    <xf numFmtId="0" fontId="0" fillId="5" borderId="24" xfId="0" applyFill="1" applyBorder="1"/>
    <xf numFmtId="2" fontId="3" fillId="8" borderId="25" xfId="0" applyNumberFormat="1" applyFont="1" applyFill="1" applyBorder="1" applyAlignment="1">
      <alignment horizontal="center" vertical="center"/>
    </xf>
    <xf numFmtId="2" fontId="3" fillId="8" borderId="12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2" fontId="3" fillId="6" borderId="19" xfId="0" applyNumberFormat="1" applyFont="1" applyFill="1" applyBorder="1" applyAlignment="1">
      <alignment horizontal="center" vertical="center"/>
    </xf>
    <xf numFmtId="0" fontId="2" fillId="2" borderId="26" xfId="0" applyFont="1" applyFill="1" applyBorder="1" applyAlignment="1"/>
    <xf numFmtId="49" fontId="7" fillId="8" borderId="27" xfId="0" applyNumberFormat="1" applyFont="1" applyFill="1" applyBorder="1" applyAlignment="1" applyProtection="1">
      <alignment horizontal="left" vertical="center"/>
    </xf>
    <xf numFmtId="49" fontId="8" fillId="8" borderId="5" xfId="0" applyNumberFormat="1" applyFont="1" applyFill="1" applyBorder="1" applyAlignment="1" applyProtection="1">
      <alignment horizontal="left" vertical="center"/>
      <protection hidden="1"/>
    </xf>
    <xf numFmtId="165" fontId="3" fillId="8" borderId="5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8" xfId="0" applyFill="1" applyBorder="1"/>
    <xf numFmtId="49" fontId="7" fillId="8" borderId="29" xfId="0" applyNumberFormat="1" applyFont="1" applyFill="1" applyBorder="1" applyAlignment="1" applyProtection="1">
      <alignment horizontal="left" vertical="center"/>
    </xf>
    <xf numFmtId="165" fontId="3" fillId="8" borderId="4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0" xfId="0" applyFill="1" applyBorder="1"/>
    <xf numFmtId="0" fontId="0" fillId="5" borderId="5" xfId="0" applyFill="1" applyBorder="1"/>
    <xf numFmtId="0" fontId="0" fillId="5" borderId="31" xfId="0" applyFill="1" applyBorder="1"/>
    <xf numFmtId="0" fontId="4" fillId="6" borderId="32" xfId="0" applyFont="1" applyFill="1" applyBorder="1" applyAlignment="1">
      <alignment vertical="center"/>
    </xf>
    <xf numFmtId="49" fontId="7" fillId="8" borderId="6" xfId="0" applyNumberFormat="1" applyFont="1" applyFill="1" applyBorder="1" applyAlignment="1" applyProtection="1">
      <alignment horizontal="left" vertical="center"/>
    </xf>
    <xf numFmtId="0" fontId="0" fillId="5" borderId="4" xfId="0" applyFill="1" applyBorder="1"/>
    <xf numFmtId="0" fontId="2" fillId="7" borderId="21" xfId="0" applyFont="1" applyFill="1" applyBorder="1" applyAlignment="1">
      <alignment horizontal="center" vertical="center"/>
    </xf>
    <xf numFmtId="0" fontId="56" fillId="6" borderId="33" xfId="0" applyFont="1" applyFill="1" applyBorder="1" applyAlignment="1">
      <alignment horizontal="left" vertical="center"/>
    </xf>
    <xf numFmtId="0" fontId="4" fillId="6" borderId="34" xfId="0" applyFont="1" applyFill="1" applyBorder="1" applyAlignment="1">
      <alignment vertical="center"/>
    </xf>
    <xf numFmtId="2" fontId="3" fillId="6" borderId="35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8" borderId="6" xfId="0" applyFont="1" applyFill="1" applyBorder="1" applyAlignment="1" applyProtection="1">
      <alignment horizontal="left" vertical="center"/>
      <protection hidden="1"/>
    </xf>
    <xf numFmtId="0" fontId="0" fillId="9" borderId="0" xfId="0" applyFill="1"/>
    <xf numFmtId="0" fontId="2" fillId="5" borderId="16" xfId="0" applyFont="1" applyFill="1" applyBorder="1" applyAlignment="1">
      <alignment horizontal="center" vertical="center"/>
    </xf>
    <xf numFmtId="166" fontId="2" fillId="0" borderId="16" xfId="0" applyNumberFormat="1" applyFont="1" applyFill="1" applyBorder="1" applyAlignment="1">
      <alignment horizontal="right" vertical="center"/>
    </xf>
    <xf numFmtId="166" fontId="2" fillId="6" borderId="34" xfId="0" applyNumberFormat="1" applyFont="1" applyFill="1" applyBorder="1" applyAlignment="1">
      <alignment horizontal="right" vertical="center"/>
    </xf>
    <xf numFmtId="0" fontId="4" fillId="6" borderId="36" xfId="0" applyFont="1" applyFill="1" applyBorder="1" applyAlignment="1">
      <alignment vertical="center"/>
    </xf>
    <xf numFmtId="2" fontId="3" fillId="8" borderId="37" xfId="0" applyNumberFormat="1" applyFont="1" applyFill="1" applyBorder="1" applyAlignment="1">
      <alignment horizontal="left" vertical="center"/>
    </xf>
    <xf numFmtId="2" fontId="3" fillId="8" borderId="38" xfId="0" applyNumberFormat="1" applyFont="1" applyFill="1" applyBorder="1" applyAlignment="1">
      <alignment horizontal="center" vertical="center"/>
    </xf>
    <xf numFmtId="2" fontId="3" fillId="8" borderId="39" xfId="0" applyNumberFormat="1" applyFont="1" applyFill="1" applyBorder="1" applyAlignment="1">
      <alignment horizontal="center" vertical="center"/>
    </xf>
    <xf numFmtId="165" fontId="3" fillId="8" borderId="39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166" fontId="2" fillId="0" borderId="39" xfId="0" applyNumberFormat="1" applyFont="1" applyFill="1" applyBorder="1" applyAlignment="1">
      <alignment horizontal="right" vertical="center"/>
    </xf>
    <xf numFmtId="0" fontId="2" fillId="8" borderId="14" xfId="0" applyFont="1" applyFill="1" applyBorder="1" applyAlignment="1">
      <alignment horizontal="left" vertical="center"/>
    </xf>
    <xf numFmtId="0" fontId="0" fillId="5" borderId="40" xfId="0" applyFill="1" applyBorder="1"/>
    <xf numFmtId="0" fontId="0" fillId="5" borderId="22" xfId="0" applyFill="1" applyBorder="1"/>
    <xf numFmtId="0" fontId="0" fillId="5" borderId="41" xfId="0" applyFill="1" applyBorder="1"/>
    <xf numFmtId="0" fontId="56" fillId="6" borderId="42" xfId="0" applyFont="1" applyFill="1" applyBorder="1" applyAlignment="1">
      <alignment horizontal="left" vertical="center"/>
    </xf>
    <xf numFmtId="0" fontId="0" fillId="10" borderId="0" xfId="0" applyFill="1"/>
    <xf numFmtId="0" fontId="4" fillId="6" borderId="6" xfId="0" applyFont="1" applyFill="1" applyBorder="1" applyAlignment="1">
      <alignment vertical="center"/>
    </xf>
    <xf numFmtId="0" fontId="2" fillId="5" borderId="14" xfId="0" applyFont="1" applyFill="1" applyBorder="1" applyAlignment="1">
      <alignment horizontal="center" vertical="center"/>
    </xf>
    <xf numFmtId="0" fontId="3" fillId="8" borderId="6" xfId="0" applyFont="1" applyFill="1" applyBorder="1" applyAlignment="1" applyProtection="1">
      <alignment horizontal="left" vertical="center" wrapText="1"/>
      <protection hidden="1"/>
    </xf>
    <xf numFmtId="2" fontId="3" fillId="8" borderId="6" xfId="0" applyNumberFormat="1" applyFont="1" applyFill="1" applyBorder="1" applyAlignment="1" applyProtection="1">
      <alignment horizontal="center" vertical="center"/>
      <protection hidden="1"/>
    </xf>
    <xf numFmtId="0" fontId="2" fillId="8" borderId="43" xfId="0" applyFont="1" applyFill="1" applyBorder="1" applyAlignment="1">
      <alignment horizontal="left" vertical="center"/>
    </xf>
    <xf numFmtId="2" fontId="3" fillId="8" borderId="16" xfId="0" applyNumberFormat="1" applyFont="1" applyFill="1" applyBorder="1" applyAlignment="1">
      <alignment horizontal="center" vertical="center"/>
    </xf>
    <xf numFmtId="0" fontId="2" fillId="8" borderId="6" xfId="0" applyFont="1" applyFill="1" applyBorder="1" applyAlignment="1" applyProtection="1">
      <alignment horizontal="left" vertical="center" wrapText="1"/>
      <protection hidden="1"/>
    </xf>
    <xf numFmtId="165" fontId="3" fillId="8" borderId="16" xfId="0" applyNumberFormat="1" applyFont="1" applyFill="1" applyBorder="1" applyAlignment="1">
      <alignment horizontal="center" vertical="center"/>
    </xf>
    <xf numFmtId="2" fontId="3" fillId="8" borderId="43" xfId="0" applyNumberFormat="1" applyFont="1" applyFill="1" applyBorder="1" applyAlignment="1">
      <alignment horizontal="left" vertical="center"/>
    </xf>
    <xf numFmtId="0" fontId="0" fillId="8" borderId="0" xfId="0" applyFill="1"/>
    <xf numFmtId="166" fontId="2" fillId="5" borderId="16" xfId="0" applyNumberFormat="1" applyFont="1" applyFill="1" applyBorder="1" applyAlignment="1">
      <alignment horizontal="right" vertical="center"/>
    </xf>
    <xf numFmtId="2" fontId="18" fillId="8" borderId="25" xfId="0" applyNumberFormat="1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2" fontId="3" fillId="8" borderId="35" xfId="0" applyNumberFormat="1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vertical="center"/>
    </xf>
    <xf numFmtId="166" fontId="2" fillId="6" borderId="38" xfId="0" applyNumberFormat="1" applyFont="1" applyFill="1" applyBorder="1" applyAlignment="1">
      <alignment horizontal="right" vertical="center"/>
    </xf>
    <xf numFmtId="0" fontId="15" fillId="8" borderId="20" xfId="0" applyFont="1" applyFill="1" applyBorder="1" applyAlignment="1">
      <alignment horizontal="left" vertical="center"/>
    </xf>
    <xf numFmtId="0" fontId="57" fillId="8" borderId="21" xfId="0" applyFont="1" applyFill="1" applyBorder="1" applyAlignment="1" applyProtection="1">
      <alignment vertical="center" wrapText="1"/>
      <protection hidden="1"/>
    </xf>
    <xf numFmtId="2" fontId="3" fillId="8" borderId="21" xfId="0" applyNumberFormat="1" applyFont="1" applyFill="1" applyBorder="1" applyAlignment="1" applyProtection="1">
      <alignment horizontal="center" vertical="center"/>
      <protection hidden="1"/>
    </xf>
    <xf numFmtId="2" fontId="3" fillId="8" borderId="19" xfId="0" applyNumberFormat="1" applyFont="1" applyFill="1" applyBorder="1" applyAlignment="1">
      <alignment horizontal="center" vertical="center"/>
    </xf>
    <xf numFmtId="165" fontId="3" fillId="8" borderId="19" xfId="0" applyNumberFormat="1" applyFont="1" applyFill="1" applyBorder="1" applyAlignment="1">
      <alignment horizontal="center" vertical="center"/>
    </xf>
    <xf numFmtId="0" fontId="3" fillId="8" borderId="34" xfId="0" applyFont="1" applyFill="1" applyBorder="1" applyAlignment="1">
      <alignment vertical="center" wrapText="1"/>
    </xf>
    <xf numFmtId="2" fontId="3" fillId="8" borderId="34" xfId="0" applyNumberFormat="1" applyFont="1" applyFill="1" applyBorder="1" applyAlignment="1">
      <alignment horizontal="center" vertical="center"/>
    </xf>
    <xf numFmtId="165" fontId="3" fillId="8" borderId="34" xfId="0" applyNumberFormat="1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66" fontId="2" fillId="0" borderId="44" xfId="0" applyNumberFormat="1" applyFont="1" applyFill="1" applyBorder="1" applyAlignment="1">
      <alignment horizontal="right" vertical="center"/>
    </xf>
    <xf numFmtId="2" fontId="3" fillId="6" borderId="6" xfId="0" applyNumberFormat="1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vertical="center"/>
    </xf>
    <xf numFmtId="2" fontId="26" fillId="8" borderId="38" xfId="0" applyNumberFormat="1" applyFont="1" applyFill="1" applyBorder="1" applyAlignment="1">
      <alignment horizontal="left" vertical="center"/>
    </xf>
    <xf numFmtId="2" fontId="58" fillId="8" borderId="16" xfId="0" applyNumberFormat="1" applyFont="1" applyFill="1" applyBorder="1" applyAlignment="1">
      <alignment horizontal="left" vertical="center"/>
    </xf>
    <xf numFmtId="0" fontId="0" fillId="5" borderId="6" xfId="0" applyFont="1" applyFill="1" applyBorder="1" applyAlignment="1">
      <alignment horizontal="center" vertical="center"/>
    </xf>
    <xf numFmtId="0" fontId="2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8" fillId="8" borderId="6" xfId="0" applyFont="1" applyFill="1" applyBorder="1" applyAlignment="1">
      <alignment horizontal="left" vertical="center"/>
    </xf>
    <xf numFmtId="0" fontId="27" fillId="8" borderId="6" xfId="0" applyFont="1" applyFill="1" applyBorder="1" applyAlignment="1">
      <alignment vertical="center" wrapText="1"/>
    </xf>
    <xf numFmtId="2" fontId="27" fillId="8" borderId="6" xfId="0" applyNumberFormat="1" applyFont="1" applyFill="1" applyBorder="1" applyAlignment="1">
      <alignment horizontal="center" vertical="center"/>
    </xf>
    <xf numFmtId="165" fontId="27" fillId="8" borderId="6" xfId="0" applyNumberFormat="1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4" fontId="14" fillId="10" borderId="6" xfId="0" applyNumberFormat="1" applyFont="1" applyFill="1" applyBorder="1" applyAlignment="1" applyProtection="1">
      <alignment horizontal="center" vertical="center"/>
      <protection hidden="1"/>
    </xf>
    <xf numFmtId="0" fontId="4" fillId="6" borderId="35" xfId="0" applyFont="1" applyFill="1" applyBorder="1" applyAlignment="1">
      <alignment vertical="center"/>
    </xf>
    <xf numFmtId="0" fontId="4" fillId="6" borderId="19" xfId="0" applyFont="1" applyFill="1" applyBorder="1" applyAlignment="1">
      <alignment vertical="center"/>
    </xf>
    <xf numFmtId="2" fontId="3" fillId="8" borderId="19" xfId="0" applyNumberFormat="1" applyFont="1" applyFill="1" applyBorder="1" applyAlignment="1" applyProtection="1">
      <alignment horizontal="center" vertical="center"/>
      <protection hidden="1"/>
    </xf>
    <xf numFmtId="2" fontId="29" fillId="8" borderId="6" xfId="0" applyNumberFormat="1" applyFont="1" applyFill="1" applyBorder="1" applyAlignment="1">
      <alignment horizontal="center" vertical="center"/>
    </xf>
    <xf numFmtId="2" fontId="31" fillId="8" borderId="25" xfId="0" applyNumberFormat="1" applyFont="1" applyFill="1" applyBorder="1" applyAlignment="1">
      <alignment horizontal="center" vertical="center"/>
    </xf>
    <xf numFmtId="165" fontId="31" fillId="8" borderId="6" xfId="0" applyNumberFormat="1" applyFont="1" applyFill="1" applyBorder="1" applyAlignment="1">
      <alignment horizontal="center" vertical="center"/>
    </xf>
    <xf numFmtId="49" fontId="31" fillId="8" borderId="6" xfId="0" applyNumberFormat="1" applyFont="1" applyFill="1" applyBorder="1" applyAlignment="1" applyProtection="1">
      <alignment horizontal="left" vertical="center"/>
      <protection hidden="1"/>
    </xf>
    <xf numFmtId="49" fontId="31" fillId="8" borderId="15" xfId="0" applyNumberFormat="1" applyFont="1" applyFill="1" applyBorder="1" applyAlignment="1" applyProtection="1">
      <alignment horizontal="left" vertical="center"/>
    </xf>
    <xf numFmtId="0" fontId="28" fillId="8" borderId="15" xfId="0" applyFont="1" applyFill="1" applyBorder="1" applyAlignment="1">
      <alignment horizontal="left" vertical="center"/>
    </xf>
    <xf numFmtId="2" fontId="3" fillId="8" borderId="4" xfId="0" applyNumberFormat="1" applyFont="1" applyFill="1" applyBorder="1" applyAlignment="1" applyProtection="1">
      <alignment horizontal="center" vertical="center"/>
      <protection hidden="1"/>
    </xf>
    <xf numFmtId="166" fontId="2" fillId="5" borderId="18" xfId="0" applyNumberFormat="1" applyFont="1" applyFill="1" applyBorder="1" applyAlignment="1">
      <alignment horizontal="right" vertical="center"/>
    </xf>
    <xf numFmtId="166" fontId="2" fillId="0" borderId="18" xfId="0" applyNumberFormat="1" applyFont="1" applyFill="1" applyBorder="1" applyAlignment="1">
      <alignment horizontal="right" vertical="center"/>
    </xf>
    <xf numFmtId="0" fontId="2" fillId="2" borderId="41" xfId="0" applyFont="1" applyFill="1" applyBorder="1" applyAlignment="1"/>
    <xf numFmtId="0" fontId="4" fillId="6" borderId="5" xfId="0" applyFont="1" applyFill="1" applyBorder="1" applyAlignment="1">
      <alignment vertical="center"/>
    </xf>
    <xf numFmtId="166" fontId="2" fillId="6" borderId="18" xfId="0" applyNumberFormat="1" applyFont="1" applyFill="1" applyBorder="1" applyAlignment="1">
      <alignment horizontal="right" vertical="center"/>
    </xf>
    <xf numFmtId="0" fontId="4" fillId="5" borderId="22" xfId="0" applyFont="1" applyFill="1" applyBorder="1" applyAlignment="1">
      <alignment vertical="center"/>
    </xf>
    <xf numFmtId="0" fontId="2" fillId="5" borderId="22" xfId="0" applyFont="1" applyFill="1" applyBorder="1" applyAlignment="1"/>
    <xf numFmtId="2" fontId="27" fillId="8" borderId="5" xfId="0" applyNumberFormat="1" applyFont="1" applyFill="1" applyBorder="1" applyAlignment="1">
      <alignment horizontal="center" vertical="center"/>
    </xf>
    <xf numFmtId="165" fontId="27" fillId="8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6" fontId="2" fillId="0" borderId="5" xfId="0" applyNumberFormat="1" applyFont="1" applyFill="1" applyBorder="1" applyAlignment="1">
      <alignment horizontal="right" vertical="center"/>
    </xf>
    <xf numFmtId="0" fontId="28" fillId="8" borderId="5" xfId="0" applyFont="1" applyFill="1" applyBorder="1" applyAlignment="1">
      <alignment horizontal="left" vertical="center"/>
    </xf>
    <xf numFmtId="166" fontId="2" fillId="6" borderId="21" xfId="0" applyNumberFormat="1" applyFont="1" applyFill="1" applyBorder="1" applyAlignment="1">
      <alignment horizontal="right" vertical="center"/>
    </xf>
    <xf numFmtId="165" fontId="3" fillId="6" borderId="1" xfId="0" applyNumberFormat="1" applyFont="1" applyFill="1" applyBorder="1" applyAlignment="1">
      <alignment horizontal="center" vertical="center"/>
    </xf>
    <xf numFmtId="166" fontId="2" fillId="6" borderId="1" xfId="0" applyNumberFormat="1" applyFont="1" applyFill="1" applyBorder="1" applyAlignment="1">
      <alignment horizontal="right" vertical="center"/>
    </xf>
    <xf numFmtId="0" fontId="0" fillId="0" borderId="26" xfId="0" applyBorder="1" applyAlignment="1"/>
    <xf numFmtId="2" fontId="26" fillId="8" borderId="6" xfId="0" applyNumberFormat="1" applyFont="1" applyFill="1" applyBorder="1" applyAlignment="1">
      <alignment horizontal="left" vertical="center"/>
    </xf>
    <xf numFmtId="49" fontId="29" fillId="8" borderId="6" xfId="0" applyNumberFormat="1" applyFont="1" applyFill="1" applyBorder="1" applyAlignment="1" applyProtection="1">
      <alignment horizontal="left" vertical="center"/>
    </xf>
    <xf numFmtId="4" fontId="32" fillId="8" borderId="6" xfId="0" applyNumberFormat="1" applyFont="1" applyFill="1" applyBorder="1" applyAlignment="1" applyProtection="1">
      <alignment horizontal="center" vertical="center"/>
      <protection hidden="1"/>
    </xf>
    <xf numFmtId="4" fontId="8" fillId="8" borderId="4" xfId="0" applyNumberFormat="1" applyFont="1" applyFill="1" applyBorder="1" applyAlignment="1" applyProtection="1">
      <alignment horizontal="center" vertical="center"/>
      <protection hidden="1"/>
    </xf>
    <xf numFmtId="2" fontId="27" fillId="8" borderId="4" xfId="0" applyNumberFormat="1" applyFont="1" applyFill="1" applyBorder="1" applyAlignment="1">
      <alignment horizontal="center" vertical="center"/>
    </xf>
    <xf numFmtId="165" fontId="27" fillId="8" borderId="4" xfId="0" applyNumberFormat="1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left" vertical="center"/>
    </xf>
    <xf numFmtId="0" fontId="21" fillId="8" borderId="5" xfId="0" applyFont="1" applyFill="1" applyBorder="1" applyAlignment="1">
      <alignment horizontal="left" vertical="center" wrapText="1"/>
    </xf>
    <xf numFmtId="2" fontId="17" fillId="8" borderId="5" xfId="0" applyNumberFormat="1" applyFont="1" applyFill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166" fontId="2" fillId="5" borderId="28" xfId="0" applyNumberFormat="1" applyFont="1" applyFill="1" applyBorder="1" applyAlignment="1">
      <alignment horizontal="right" vertical="center"/>
    </xf>
    <xf numFmtId="49" fontId="7" fillId="8" borderId="4" xfId="0" applyNumberFormat="1" applyFont="1" applyFill="1" applyBorder="1" applyAlignment="1" applyProtection="1">
      <alignment horizontal="left" vertical="center"/>
    </xf>
    <xf numFmtId="49" fontId="7" fillId="8" borderId="4" xfId="0" applyNumberFormat="1" applyFont="1" applyFill="1" applyBorder="1" applyAlignment="1" applyProtection="1">
      <alignment horizontal="left" vertical="center"/>
      <protection hidden="1"/>
    </xf>
    <xf numFmtId="4" fontId="14" fillId="8" borderId="4" xfId="0" applyNumberFormat="1" applyFont="1" applyFill="1" applyBorder="1" applyAlignment="1" applyProtection="1">
      <alignment horizontal="center" vertical="center"/>
      <protection hidden="1"/>
    </xf>
    <xf numFmtId="2" fontId="18" fillId="8" borderId="12" xfId="0" applyNumberFormat="1" applyFont="1" applyFill="1" applyBorder="1" applyAlignment="1">
      <alignment horizontal="center" vertical="center"/>
    </xf>
    <xf numFmtId="49" fontId="7" fillId="5" borderId="37" xfId="0" applyNumberFormat="1" applyFont="1" applyFill="1" applyBorder="1" applyAlignment="1" applyProtection="1">
      <alignment horizontal="left" vertical="center"/>
    </xf>
    <xf numFmtId="49" fontId="7" fillId="10" borderId="6" xfId="0" applyNumberFormat="1" applyFont="1" applyFill="1" applyBorder="1" applyAlignment="1" applyProtection="1">
      <alignment horizontal="left" vertical="center"/>
    </xf>
    <xf numFmtId="2" fontId="3" fillId="10" borderId="6" xfId="0" applyNumberFormat="1" applyFont="1" applyFill="1" applyBorder="1" applyAlignment="1">
      <alignment horizontal="center" vertical="center"/>
    </xf>
    <xf numFmtId="2" fontId="18" fillId="10" borderId="6" xfId="0" applyNumberFormat="1" applyFont="1" applyFill="1" applyBorder="1" applyAlignment="1">
      <alignment horizontal="center" vertical="center"/>
    </xf>
    <xf numFmtId="165" fontId="3" fillId="10" borderId="6" xfId="0" applyNumberFormat="1" applyFont="1" applyFill="1" applyBorder="1" applyAlignment="1">
      <alignment horizontal="center" vertical="center"/>
    </xf>
    <xf numFmtId="17" fontId="0" fillId="5" borderId="6" xfId="0" applyNumberFormat="1" applyFill="1" applyBorder="1" applyAlignment="1">
      <alignment horizontal="center" vertical="center"/>
    </xf>
    <xf numFmtId="0" fontId="36" fillId="4" borderId="0" xfId="0" applyFont="1" applyFill="1" applyBorder="1" applyAlignment="1">
      <alignment horizontal="left" vertical="top"/>
    </xf>
    <xf numFmtId="0" fontId="37" fillId="4" borderId="0" xfId="0" applyFont="1" applyFill="1" applyBorder="1" applyAlignment="1">
      <alignment horizontal="left" vertical="top"/>
    </xf>
    <xf numFmtId="0" fontId="39" fillId="0" borderId="6" xfId="2" applyFont="1" applyFill="1" applyBorder="1" applyAlignment="1">
      <alignment horizontal="center" vertical="center" wrapText="1"/>
    </xf>
    <xf numFmtId="0" fontId="36" fillId="4" borderId="0" xfId="2" applyFont="1" applyFill="1" applyBorder="1" applyAlignment="1">
      <alignment horizontal="left" vertical="center"/>
    </xf>
    <xf numFmtId="0" fontId="40" fillId="0" borderId="10" xfId="2" applyFont="1" applyFill="1" applyBorder="1" applyAlignment="1"/>
    <xf numFmtId="0" fontId="36" fillId="0" borderId="10" xfId="2" applyFont="1" applyFill="1" applyBorder="1" applyAlignment="1">
      <alignment horizontal="left" vertical="center"/>
    </xf>
    <xf numFmtId="0" fontId="0" fillId="7" borderId="6" xfId="0" applyFill="1" applyBorder="1"/>
    <xf numFmtId="0" fontId="39" fillId="0" borderId="18" xfId="0" applyFont="1" applyFill="1" applyBorder="1" applyAlignment="1">
      <alignment horizontal="left" vertical="center" wrapText="1"/>
    </xf>
    <xf numFmtId="0" fontId="39" fillId="0" borderId="18" xfId="2" applyFont="1" applyFill="1" applyBorder="1" applyAlignment="1">
      <alignment horizontal="left" vertical="center" wrapText="1" indent="1"/>
    </xf>
    <xf numFmtId="0" fontId="39" fillId="0" borderId="45" xfId="2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44" fillId="7" borderId="6" xfId="0" applyFont="1" applyFill="1" applyBorder="1" applyAlignment="1">
      <alignment horizontal="center" vertical="center"/>
    </xf>
    <xf numFmtId="0" fontId="44" fillId="7" borderId="6" xfId="0" applyFont="1" applyFill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/>
    </xf>
    <xf numFmtId="0" fontId="46" fillId="10" borderId="6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42" fillId="7" borderId="0" xfId="0" applyFont="1" applyFill="1" applyAlignment="1">
      <alignment horizontal="center" vertical="center" wrapText="1"/>
    </xf>
    <xf numFmtId="0" fontId="47" fillId="5" borderId="6" xfId="0" applyFont="1" applyFill="1" applyBorder="1" applyAlignment="1">
      <alignment horizontal="center" vertical="center" wrapText="1"/>
    </xf>
    <xf numFmtId="0" fontId="47" fillId="5" borderId="6" xfId="0" applyNumberFormat="1" applyFont="1" applyFill="1" applyBorder="1" applyAlignment="1">
      <alignment horizontal="center" vertical="center" wrapText="1"/>
    </xf>
    <xf numFmtId="49" fontId="7" fillId="9" borderId="0" xfId="0" applyNumberFormat="1" applyFont="1" applyFill="1" applyBorder="1" applyAlignment="1" applyProtection="1">
      <alignment horizontal="left" vertical="center"/>
    </xf>
    <xf numFmtId="0" fontId="33" fillId="9" borderId="0" xfId="7" applyNumberFormat="1" applyFont="1" applyFill="1" applyBorder="1" applyAlignment="1">
      <alignment horizontal="left" vertical="top" wrapText="1"/>
    </xf>
    <xf numFmtId="4" fontId="14" fillId="9" borderId="0" xfId="0" applyNumberFormat="1" applyFont="1" applyFill="1" applyBorder="1" applyAlignment="1" applyProtection="1">
      <alignment horizontal="center" vertical="center"/>
      <protection hidden="1"/>
    </xf>
    <xf numFmtId="2" fontId="3" fillId="9" borderId="0" xfId="0" applyNumberFormat="1" applyFont="1" applyFill="1" applyBorder="1" applyAlignment="1">
      <alignment horizontal="center" vertical="center"/>
    </xf>
    <xf numFmtId="2" fontId="18" fillId="9" borderId="0" xfId="0" applyNumberFormat="1" applyFont="1" applyFill="1" applyBorder="1" applyAlignment="1">
      <alignment horizontal="center" vertical="center"/>
    </xf>
    <xf numFmtId="165" fontId="3" fillId="9" borderId="0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0" fillId="9" borderId="0" xfId="0" applyFill="1" applyBorder="1"/>
    <xf numFmtId="49" fontId="39" fillId="0" borderId="45" xfId="2" applyNumberFormat="1" applyFont="1" applyFill="1" applyBorder="1" applyAlignment="1">
      <alignment horizontal="center" vertical="center" wrapText="1"/>
    </xf>
    <xf numFmtId="0" fontId="47" fillId="11" borderId="6" xfId="0" applyFont="1" applyFill="1" applyBorder="1" applyAlignment="1">
      <alignment horizontal="center" vertical="center" wrapText="1"/>
    </xf>
    <xf numFmtId="0" fontId="47" fillId="11" borderId="6" xfId="0" applyNumberFormat="1" applyFont="1" applyFill="1" applyBorder="1" applyAlignment="1">
      <alignment horizontal="center" vertical="center" wrapText="1"/>
    </xf>
    <xf numFmtId="0" fontId="0" fillId="12" borderId="6" xfId="0" applyFill="1" applyBorder="1"/>
    <xf numFmtId="49" fontId="47" fillId="5" borderId="6" xfId="0" applyNumberFormat="1" applyFont="1" applyFill="1" applyBorder="1" applyAlignment="1">
      <alignment horizontal="center" vertical="center" wrapText="1"/>
    </xf>
    <xf numFmtId="49" fontId="47" fillId="0" borderId="6" xfId="0" applyNumberFormat="1" applyFont="1" applyFill="1" applyBorder="1" applyAlignment="1">
      <alignment horizontal="center" vertical="center" wrapText="1"/>
    </xf>
    <xf numFmtId="49" fontId="47" fillId="11" borderId="6" xfId="0" applyNumberFormat="1" applyFont="1" applyFill="1" applyBorder="1" applyAlignment="1">
      <alignment horizontal="center" vertical="center" wrapText="1"/>
    </xf>
    <xf numFmtId="0" fontId="50" fillId="0" borderId="6" xfId="2" applyFont="1" applyFill="1" applyBorder="1" applyAlignment="1">
      <alignment horizontal="center" vertical="center" wrapText="1"/>
    </xf>
    <xf numFmtId="0" fontId="48" fillId="0" borderId="6" xfId="2" applyFont="1" applyFill="1" applyBorder="1" applyAlignment="1">
      <alignment horizontal="center" vertical="center" wrapText="1"/>
    </xf>
    <xf numFmtId="0" fontId="45" fillId="5" borderId="0" xfId="0" applyFont="1" applyFill="1"/>
    <xf numFmtId="0" fontId="4" fillId="6" borderId="46" xfId="0" applyFont="1" applyFill="1" applyBorder="1" applyAlignment="1">
      <alignment vertical="center"/>
    </xf>
    <xf numFmtId="0" fontId="27" fillId="8" borderId="6" xfId="0" applyFont="1" applyFill="1" applyBorder="1" applyAlignment="1" applyProtection="1">
      <alignment horizontal="left" vertical="center" wrapText="1"/>
      <protection hidden="1"/>
    </xf>
    <xf numFmtId="2" fontId="3" fillId="8" borderId="25" xfId="0" applyNumberFormat="1" applyFont="1" applyFill="1" applyBorder="1" applyAlignment="1" applyProtection="1">
      <alignment horizontal="center" vertical="center"/>
      <protection hidden="1"/>
    </xf>
    <xf numFmtId="0" fontId="27" fillId="8" borderId="5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horizontal="center" vertical="center"/>
    </xf>
    <xf numFmtId="166" fontId="2" fillId="0" borderId="28" xfId="0" applyNumberFormat="1" applyFont="1" applyFill="1" applyBorder="1" applyAlignment="1">
      <alignment horizontal="right" vertical="center"/>
    </xf>
    <xf numFmtId="166" fontId="2" fillId="6" borderId="6" xfId="0" applyNumberFormat="1" applyFont="1" applyFill="1" applyBorder="1" applyAlignment="1">
      <alignment horizontal="right" vertical="center"/>
    </xf>
    <xf numFmtId="0" fontId="56" fillId="6" borderId="15" xfId="0" applyFont="1" applyFill="1" applyBorder="1" applyAlignment="1">
      <alignment horizontal="left" vertical="center"/>
    </xf>
    <xf numFmtId="0" fontId="4" fillId="6" borderId="10" xfId="0" applyFont="1" applyFill="1" applyBorder="1" applyAlignment="1">
      <alignment vertical="center"/>
    </xf>
    <xf numFmtId="2" fontId="3" fillId="6" borderId="10" xfId="0" applyNumberFormat="1" applyFont="1" applyFill="1" applyBorder="1" applyAlignment="1">
      <alignment horizontal="center" vertical="center"/>
    </xf>
    <xf numFmtId="0" fontId="4" fillId="6" borderId="45" xfId="0" applyFont="1" applyFill="1" applyBorder="1" applyAlignment="1">
      <alignment vertical="center"/>
    </xf>
    <xf numFmtId="0" fontId="4" fillId="6" borderId="23" xfId="0" applyFont="1" applyFill="1" applyBorder="1" applyAlignment="1">
      <alignment vertical="center"/>
    </xf>
    <xf numFmtId="165" fontId="3" fillId="6" borderId="35" xfId="0" applyNumberFormat="1" applyFont="1" applyFill="1" applyBorder="1" applyAlignment="1">
      <alignment horizontal="center" vertical="center"/>
    </xf>
    <xf numFmtId="2" fontId="3" fillId="8" borderId="6" xfId="0" applyNumberFormat="1" applyFont="1" applyFill="1" applyBorder="1" applyAlignment="1">
      <alignment horizontal="left" vertical="center"/>
    </xf>
    <xf numFmtId="165" fontId="3" fillId="6" borderId="6" xfId="0" applyNumberFormat="1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2" fontId="10" fillId="8" borderId="6" xfId="0" applyNumberFormat="1" applyFont="1" applyFill="1" applyBorder="1" applyAlignment="1">
      <alignment horizontal="left" vertical="center"/>
    </xf>
    <xf numFmtId="2" fontId="52" fillId="8" borderId="6" xfId="0" applyNumberFormat="1" applyFont="1" applyFill="1" applyBorder="1" applyAlignment="1">
      <alignment horizontal="left" vertical="center"/>
    </xf>
    <xf numFmtId="0" fontId="3" fillId="8" borderId="6" xfId="0" applyNumberFormat="1" applyFont="1" applyFill="1" applyBorder="1" applyAlignment="1">
      <alignment horizontal="center" vertical="center"/>
    </xf>
    <xf numFmtId="167" fontId="4" fillId="5" borderId="28" xfId="0" applyNumberFormat="1" applyFont="1" applyFill="1" applyBorder="1" applyAlignment="1">
      <alignment horizontal="center" vertical="center"/>
    </xf>
    <xf numFmtId="0" fontId="18" fillId="8" borderId="5" xfId="2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horizontal="left" vertical="center" wrapText="1"/>
    </xf>
    <xf numFmtId="0" fontId="23" fillId="8" borderId="6" xfId="0" applyFont="1" applyFill="1" applyBorder="1" applyAlignment="1">
      <alignment horizontal="left" vertical="center"/>
    </xf>
    <xf numFmtId="0" fontId="33" fillId="10" borderId="6" xfId="7" applyNumberFormat="1" applyFont="1" applyFill="1" applyBorder="1" applyAlignment="1">
      <alignment horizontal="left" vertical="center" wrapText="1"/>
    </xf>
    <xf numFmtId="2" fontId="3" fillId="8" borderId="14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/>
    </xf>
    <xf numFmtId="0" fontId="59" fillId="7" borderId="6" xfId="0" applyFont="1" applyFill="1" applyBorder="1" applyAlignment="1">
      <alignment horizontal="center" vertical="center" wrapText="1"/>
    </xf>
    <xf numFmtId="0" fontId="60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61" fillId="7" borderId="5" xfId="0" applyFont="1" applyFill="1" applyBorder="1" applyAlignment="1">
      <alignment horizontal="center" vertical="center" wrapText="1"/>
    </xf>
    <xf numFmtId="165" fontId="27" fillId="8" borderId="11" xfId="0" applyNumberFormat="1" applyFont="1" applyFill="1" applyBorder="1" applyAlignment="1">
      <alignment horizontal="center" vertical="center"/>
    </xf>
    <xf numFmtId="165" fontId="3" fillId="8" borderId="7" xfId="0" applyNumberFormat="1" applyFont="1" applyFill="1" applyBorder="1" applyAlignment="1">
      <alignment horizontal="center" vertical="center"/>
    </xf>
    <xf numFmtId="165" fontId="3" fillId="6" borderId="32" xfId="0" applyNumberFormat="1" applyFont="1" applyFill="1" applyBorder="1" applyAlignment="1">
      <alignment horizontal="center" vertical="center"/>
    </xf>
    <xf numFmtId="165" fontId="3" fillId="8" borderId="1" xfId="0" applyNumberFormat="1" applyFont="1" applyFill="1" applyBorder="1" applyAlignment="1">
      <alignment horizontal="center" vertical="center"/>
    </xf>
    <xf numFmtId="0" fontId="62" fillId="8" borderId="6" xfId="0" applyFont="1" applyFill="1" applyBorder="1" applyAlignment="1">
      <alignment horizontal="left" vertical="center" wrapText="1"/>
    </xf>
    <xf numFmtId="2" fontId="58" fillId="8" borderId="16" xfId="0" applyNumberFormat="1" applyFont="1" applyFill="1" applyBorder="1" applyAlignment="1">
      <alignment horizontal="left" vertical="center" wrapText="1"/>
    </xf>
    <xf numFmtId="49" fontId="63" fillId="8" borderId="6" xfId="0" applyNumberFormat="1" applyFont="1" applyFill="1" applyBorder="1" applyAlignment="1" applyProtection="1">
      <alignment horizontal="left" vertical="center"/>
    </xf>
    <xf numFmtId="49" fontId="64" fillId="8" borderId="6" xfId="0" applyNumberFormat="1" applyFont="1" applyFill="1" applyBorder="1" applyAlignment="1" applyProtection="1">
      <alignment horizontal="left" vertical="center"/>
      <protection hidden="1"/>
    </xf>
    <xf numFmtId="4" fontId="65" fillId="8" borderId="6" xfId="0" applyNumberFormat="1" applyFont="1" applyFill="1" applyBorder="1" applyAlignment="1" applyProtection="1">
      <alignment horizontal="center" vertical="center"/>
      <protection hidden="1"/>
    </xf>
    <xf numFmtId="4" fontId="64" fillId="8" borderId="4" xfId="0" applyNumberFormat="1" applyFont="1" applyFill="1" applyBorder="1" applyAlignment="1" applyProtection="1">
      <alignment horizontal="center" vertical="center"/>
      <protection hidden="1"/>
    </xf>
    <xf numFmtId="2" fontId="66" fillId="8" borderId="4" xfId="0" applyNumberFormat="1" applyFont="1" applyFill="1" applyBorder="1" applyAlignment="1">
      <alignment horizontal="center" vertical="center"/>
    </xf>
    <xf numFmtId="165" fontId="66" fillId="8" borderId="4" xfId="0" applyNumberFormat="1" applyFont="1" applyFill="1" applyBorder="1" applyAlignment="1">
      <alignment horizontal="center" vertical="center"/>
    </xf>
    <xf numFmtId="165" fontId="67" fillId="8" borderId="5" xfId="0" applyNumberFormat="1" applyFont="1" applyFill="1" applyBorder="1" applyAlignment="1">
      <alignment horizontal="center" vertical="center" wrapText="1"/>
    </xf>
    <xf numFmtId="2" fontId="67" fillId="8" borderId="14" xfId="0" applyNumberFormat="1" applyFont="1" applyFill="1" applyBorder="1" applyAlignment="1">
      <alignment horizontal="center" vertical="center" wrapText="1"/>
    </xf>
    <xf numFmtId="165" fontId="67" fillId="8" borderId="6" xfId="0" applyNumberFormat="1" applyFont="1" applyFill="1" applyBorder="1" applyAlignment="1">
      <alignment horizontal="center" vertical="center" wrapText="1"/>
    </xf>
    <xf numFmtId="2" fontId="3" fillId="8" borderId="12" xfId="0" applyNumberFormat="1" applyFont="1" applyFill="1" applyBorder="1" applyAlignment="1">
      <alignment horizontal="left" vertical="center"/>
    </xf>
    <xf numFmtId="0" fontId="0" fillId="5" borderId="26" xfId="0" applyFill="1" applyBorder="1" applyAlignment="1"/>
    <xf numFmtId="166" fontId="2" fillId="5" borderId="6" xfId="0" applyNumberFormat="1" applyFont="1" applyFill="1" applyBorder="1" applyAlignment="1">
      <alignment horizontal="right" vertical="center"/>
    </xf>
    <xf numFmtId="2" fontId="4" fillId="8" borderId="6" xfId="0" applyNumberFormat="1" applyFont="1" applyFill="1" applyBorder="1" applyAlignment="1">
      <alignment horizontal="left" vertical="center"/>
    </xf>
    <xf numFmtId="0" fontId="68" fillId="10" borderId="6" xfId="0" applyFont="1" applyFill="1" applyBorder="1" applyAlignment="1">
      <alignment wrapText="1"/>
    </xf>
    <xf numFmtId="0" fontId="69" fillId="10" borderId="6" xfId="0" applyFont="1" applyFill="1" applyBorder="1" applyAlignment="1">
      <alignment horizontal="center" vertical="center" wrapText="1"/>
    </xf>
    <xf numFmtId="165" fontId="70" fillId="8" borderId="16" xfId="0" applyNumberFormat="1" applyFont="1" applyFill="1" applyBorder="1" applyAlignment="1">
      <alignment horizontal="center" vertical="center"/>
    </xf>
    <xf numFmtId="165" fontId="70" fillId="8" borderId="34" xfId="0" applyNumberFormat="1" applyFont="1" applyFill="1" applyBorder="1" applyAlignment="1">
      <alignment horizontal="center" vertical="center"/>
    </xf>
    <xf numFmtId="49" fontId="31" fillId="8" borderId="6" xfId="0" applyNumberFormat="1" applyFont="1" applyFill="1" applyBorder="1" applyAlignment="1" applyProtection="1">
      <alignment horizontal="left" vertical="center"/>
    </xf>
    <xf numFmtId="49" fontId="31" fillId="8" borderId="6" xfId="0" applyNumberFormat="1" applyFont="1" applyFill="1" applyBorder="1" applyAlignment="1" applyProtection="1">
      <alignment horizontal="left" vertical="center" wrapText="1"/>
      <protection hidden="1"/>
    </xf>
    <xf numFmtId="4" fontId="7" fillId="8" borderId="6" xfId="0" applyNumberFormat="1" applyFont="1" applyFill="1" applyBorder="1" applyAlignment="1" applyProtection="1">
      <alignment horizontal="center" vertical="center"/>
      <protection hidden="1"/>
    </xf>
    <xf numFmtId="0" fontId="21" fillId="8" borderId="5" xfId="0" applyFont="1" applyFill="1" applyBorder="1" applyAlignment="1">
      <alignment horizontal="center" vertical="center"/>
    </xf>
    <xf numFmtId="2" fontId="71" fillId="8" borderId="5" xfId="0" applyNumberFormat="1" applyFont="1" applyFill="1" applyBorder="1" applyAlignment="1">
      <alignment horizontal="center" vertical="center"/>
    </xf>
    <xf numFmtId="2" fontId="71" fillId="8" borderId="5" xfId="0" applyNumberFormat="1" applyFont="1" applyFill="1" applyBorder="1" applyAlignment="1">
      <alignment horizontal="center" vertical="center" wrapText="1"/>
    </xf>
    <xf numFmtId="2" fontId="21" fillId="8" borderId="5" xfId="0" applyNumberFormat="1" applyFont="1" applyFill="1" applyBorder="1" applyAlignment="1">
      <alignment horizontal="center" vertical="center"/>
    </xf>
    <xf numFmtId="2" fontId="21" fillId="8" borderId="6" xfId="0" applyNumberFormat="1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left" vertical="center"/>
    </xf>
    <xf numFmtId="0" fontId="2" fillId="8" borderId="27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left" vertical="center" wrapText="1"/>
    </xf>
    <xf numFmtId="166" fontId="2" fillId="13" borderId="6" xfId="0" applyNumberFormat="1" applyFont="1" applyFill="1" applyBorder="1" applyAlignment="1">
      <alignment horizontal="right" vertical="center"/>
    </xf>
    <xf numFmtId="2" fontId="10" fillId="13" borderId="6" xfId="0" applyNumberFormat="1" applyFont="1" applyFill="1" applyBorder="1" applyAlignment="1">
      <alignment horizontal="left" vertical="center"/>
    </xf>
    <xf numFmtId="2" fontId="10" fillId="7" borderId="6" xfId="0" applyNumberFormat="1" applyFont="1" applyFill="1" applyBorder="1" applyAlignment="1">
      <alignment horizontal="left" vertical="center"/>
    </xf>
    <xf numFmtId="2" fontId="10" fillId="8" borderId="6" xfId="0" applyNumberFormat="1" applyFont="1" applyFill="1" applyBorder="1" applyAlignment="1">
      <alignment horizontal="center" vertical="center"/>
    </xf>
    <xf numFmtId="49" fontId="1" fillId="5" borderId="6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6" fillId="14" borderId="47" xfId="0" applyFont="1" applyFill="1" applyBorder="1" applyAlignment="1">
      <alignment horizontal="left" vertical="center"/>
    </xf>
    <xf numFmtId="2" fontId="3" fillId="6" borderId="39" xfId="0" applyNumberFormat="1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vertical="center"/>
    </xf>
    <xf numFmtId="0" fontId="4" fillId="7" borderId="6" xfId="0" applyFont="1" applyFill="1" applyBorder="1" applyAlignment="1">
      <alignment vertical="center"/>
    </xf>
    <xf numFmtId="0" fontId="33" fillId="14" borderId="6" xfId="0" applyFont="1" applyFill="1" applyBorder="1" applyAlignment="1">
      <alignment horizontal="center" vertical="center" wrapText="1"/>
    </xf>
    <xf numFmtId="2" fontId="22" fillId="14" borderId="6" xfId="0" applyNumberFormat="1" applyFont="1" applyFill="1" applyBorder="1" applyAlignment="1">
      <alignment horizontal="center" vertical="center" wrapText="1"/>
    </xf>
    <xf numFmtId="49" fontId="8" fillId="5" borderId="6" xfId="0" applyNumberFormat="1" applyFont="1" applyFill="1" applyBorder="1" applyAlignment="1">
      <alignment horizontal="center" vertical="center" wrapText="1"/>
    </xf>
    <xf numFmtId="165" fontId="72" fillId="8" borderId="6" xfId="0" applyNumberFormat="1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2" fontId="77" fillId="8" borderId="14" xfId="0" applyNumberFormat="1" applyFont="1" applyFill="1" applyBorder="1" applyAlignment="1">
      <alignment horizontal="center" vertical="center" wrapText="1"/>
    </xf>
    <xf numFmtId="0" fontId="28" fillId="8" borderId="12" xfId="0" applyFont="1" applyFill="1" applyBorder="1" applyAlignment="1">
      <alignment horizontal="left" vertical="center"/>
    </xf>
    <xf numFmtId="0" fontId="1" fillId="7" borderId="5" xfId="0" applyFont="1" applyFill="1" applyBorder="1" applyAlignment="1">
      <alignment horizontal="center" vertical="center"/>
    </xf>
    <xf numFmtId="49" fontId="7" fillId="5" borderId="0" xfId="0" applyNumberFormat="1" applyFont="1" applyFill="1" applyBorder="1" applyAlignment="1" applyProtection="1">
      <alignment horizontal="left" vertical="center"/>
    </xf>
    <xf numFmtId="0" fontId="78" fillId="14" borderId="6" xfId="0" applyFont="1" applyFill="1" applyBorder="1" applyAlignment="1">
      <alignment horizontal="center" vertical="center" wrapText="1"/>
    </xf>
    <xf numFmtId="165" fontId="79" fillId="10" borderId="6" xfId="0" applyNumberFormat="1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right" vertical="center"/>
    </xf>
    <xf numFmtId="2" fontId="10" fillId="8" borderId="4" xfId="0" applyNumberFormat="1" applyFont="1" applyFill="1" applyBorder="1" applyAlignment="1">
      <alignment horizontal="left" vertical="center"/>
    </xf>
    <xf numFmtId="0" fontId="3" fillId="8" borderId="4" xfId="0" applyNumberFormat="1" applyFont="1" applyFill="1" applyBorder="1" applyAlignment="1">
      <alignment horizontal="center" vertical="center"/>
    </xf>
    <xf numFmtId="0" fontId="59" fillId="8" borderId="6" xfId="0" applyNumberFormat="1" applyFont="1" applyFill="1" applyBorder="1" applyAlignment="1">
      <alignment horizontal="center" vertical="center" wrapText="1"/>
    </xf>
    <xf numFmtId="2" fontId="52" fillId="8" borderId="6" xfId="0" applyNumberFormat="1" applyFont="1" applyFill="1" applyBorder="1" applyAlignment="1">
      <alignment horizontal="left" vertical="top" wrapText="1"/>
    </xf>
    <xf numFmtId="0" fontId="59" fillId="8" borderId="4" xfId="0" applyNumberFormat="1" applyFont="1" applyFill="1" applyBorder="1" applyAlignment="1">
      <alignment horizontal="center" vertical="center" wrapText="1"/>
    </xf>
    <xf numFmtId="0" fontId="59" fillId="8" borderId="2" xfId="0" applyNumberFormat="1" applyFont="1" applyFill="1" applyBorder="1" applyAlignment="1">
      <alignment horizontal="center" vertical="center" wrapText="1"/>
    </xf>
    <xf numFmtId="0" fontId="39" fillId="0" borderId="6" xfId="2" applyFont="1" applyFill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 wrapText="1"/>
    </xf>
    <xf numFmtId="2" fontId="4" fillId="6" borderId="18" xfId="0" applyNumberFormat="1" applyFont="1" applyFill="1" applyBorder="1" applyAlignment="1">
      <alignment horizontal="center" vertical="center" wrapText="1"/>
    </xf>
    <xf numFmtId="2" fontId="4" fillId="6" borderId="10" xfId="0" applyNumberFormat="1" applyFont="1" applyFill="1" applyBorder="1" applyAlignment="1">
      <alignment horizontal="center" vertical="center" wrapText="1"/>
    </xf>
    <xf numFmtId="0" fontId="51" fillId="0" borderId="12" xfId="2" applyFont="1" applyFill="1" applyBorder="1" applyAlignment="1">
      <alignment horizontal="center" vertical="center" wrapText="1"/>
    </xf>
    <xf numFmtId="0" fontId="51" fillId="0" borderId="25" xfId="2" applyFont="1" applyFill="1" applyBorder="1" applyAlignment="1">
      <alignment horizontal="center" vertical="center" wrapText="1"/>
    </xf>
    <xf numFmtId="0" fontId="0" fillId="0" borderId="51" xfId="0" applyBorder="1" applyAlignment="1"/>
    <xf numFmtId="0" fontId="0" fillId="0" borderId="52" xfId="0" applyBorder="1" applyAlignment="1"/>
    <xf numFmtId="0" fontId="0" fillId="0" borderId="53" xfId="0" applyBorder="1" applyAlignment="1"/>
    <xf numFmtId="0" fontId="4" fillId="5" borderId="54" xfId="0" applyFont="1" applyFill="1" applyBorder="1" applyAlignment="1">
      <alignment vertical="center"/>
    </xf>
    <xf numFmtId="0" fontId="4" fillId="5" borderId="52" xfId="0" applyFont="1" applyFill="1" applyBorder="1" applyAlignment="1">
      <alignment vertical="center"/>
    </xf>
    <xf numFmtId="0" fontId="0" fillId="5" borderId="22" xfId="0" applyFill="1" applyBorder="1" applyAlignment="1"/>
    <xf numFmtId="0" fontId="2" fillId="2" borderId="38" xfId="0" applyFont="1" applyFill="1" applyBorder="1" applyAlignment="1"/>
    <xf numFmtId="0" fontId="2" fillId="2" borderId="2" xfId="0" applyFont="1" applyFill="1" applyBorder="1" applyAlignment="1"/>
    <xf numFmtId="0" fontId="76" fillId="5" borderId="9" xfId="0" applyFont="1" applyFill="1" applyBorder="1" applyAlignment="1">
      <alignment horizontal="center" vertical="center" wrapText="1"/>
    </xf>
    <xf numFmtId="0" fontId="60" fillId="5" borderId="1" xfId="0" applyFont="1" applyFill="1" applyBorder="1" applyAlignment="1">
      <alignment horizontal="center" vertical="center"/>
    </xf>
    <xf numFmtId="0" fontId="73" fillId="5" borderId="1" xfId="0" applyFont="1" applyFill="1" applyBorder="1" applyAlignment="1">
      <alignment horizontal="center" wrapText="1"/>
    </xf>
    <xf numFmtId="164" fontId="74" fillId="5" borderId="1" xfId="0" applyNumberFormat="1" applyFont="1" applyFill="1" applyBorder="1" applyAlignment="1">
      <alignment horizontal="right"/>
    </xf>
    <xf numFmtId="164" fontId="74" fillId="5" borderId="3" xfId="0" applyNumberFormat="1" applyFont="1" applyFill="1" applyBorder="1" applyAlignment="1">
      <alignment horizontal="right"/>
    </xf>
    <xf numFmtId="0" fontId="4" fillId="7" borderId="46" xfId="0" applyFont="1" applyFill="1" applyBorder="1" applyAlignment="1">
      <alignment horizontal="center" vertical="center"/>
    </xf>
    <xf numFmtId="0" fontId="4" fillId="7" borderId="31" xfId="0" applyFont="1" applyFill="1" applyBorder="1" applyAlignment="1">
      <alignment horizontal="center" vertical="center"/>
    </xf>
    <xf numFmtId="165" fontId="4" fillId="7" borderId="13" xfId="0" applyNumberFormat="1" applyFont="1" applyFill="1" applyBorder="1" applyAlignment="1">
      <alignment horizontal="center" vertical="center"/>
    </xf>
    <xf numFmtId="165" fontId="4" fillId="7" borderId="7" xfId="0" applyNumberFormat="1" applyFont="1" applyFill="1" applyBorder="1" applyAlignment="1">
      <alignment horizontal="center" vertical="center"/>
    </xf>
    <xf numFmtId="165" fontId="4" fillId="7" borderId="46" xfId="0" applyNumberFormat="1" applyFont="1" applyFill="1" applyBorder="1" applyAlignment="1">
      <alignment horizontal="center" vertical="center"/>
    </xf>
    <xf numFmtId="165" fontId="4" fillId="7" borderId="55" xfId="0" applyNumberFormat="1" applyFont="1" applyFill="1" applyBorder="1" applyAlignment="1">
      <alignment horizontal="center" vertical="center"/>
    </xf>
    <xf numFmtId="165" fontId="4" fillId="7" borderId="50" xfId="0" applyNumberFormat="1" applyFont="1" applyFill="1" applyBorder="1" applyAlignment="1">
      <alignment horizontal="center" vertical="center"/>
    </xf>
    <xf numFmtId="165" fontId="4" fillId="7" borderId="31" xfId="0" applyNumberFormat="1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167" fontId="4" fillId="7" borderId="40" xfId="0" applyNumberFormat="1" applyFont="1" applyFill="1" applyBorder="1" applyAlignment="1">
      <alignment horizontal="center" vertical="center"/>
    </xf>
    <xf numFmtId="167" fontId="4" fillId="7" borderId="48" xfId="0" applyNumberFormat="1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48" xfId="0" applyFont="1" applyFill="1" applyBorder="1" applyAlignment="1">
      <alignment horizontal="center" vertical="center"/>
    </xf>
    <xf numFmtId="0" fontId="4" fillId="7" borderId="49" xfId="0" applyFont="1" applyFill="1" applyBorder="1" applyAlignment="1">
      <alignment horizontal="center" vertical="center"/>
    </xf>
    <xf numFmtId="0" fontId="75" fillId="0" borderId="40" xfId="0" applyFont="1" applyBorder="1" applyAlignment="1">
      <alignment horizontal="center" vertical="center" wrapText="1"/>
    </xf>
    <xf numFmtId="0" fontId="75" fillId="0" borderId="22" xfId="0" applyFont="1" applyBorder="1" applyAlignment="1">
      <alignment horizontal="center" vertical="center" wrapText="1"/>
    </xf>
    <xf numFmtId="0" fontId="75" fillId="0" borderId="41" xfId="0" applyFont="1" applyBorder="1" applyAlignment="1">
      <alignment horizontal="center" vertical="center" wrapText="1"/>
    </xf>
  </cellXfs>
  <cellStyles count="9">
    <cellStyle name="_ET_STYLE_NoName_00_" xfId="1" xr:uid="{00000000-0005-0000-0000-000000000000}"/>
    <cellStyle name="0,0_x000d__x000a_NA_x000d__x000a_" xfId="2" xr:uid="{00000000-0005-0000-0000-000001000000}"/>
    <cellStyle name="Обычный" xfId="0" builtinId="0"/>
    <cellStyle name="Обычный 2" xfId="3" xr:uid="{00000000-0005-0000-0000-000003000000}"/>
    <cellStyle name="Обычный 3" xfId="4" xr:uid="{00000000-0005-0000-0000-000004000000}"/>
    <cellStyle name="Обычный 3 2" xfId="5" xr:uid="{00000000-0005-0000-0000-000005000000}"/>
    <cellStyle name="Обычный 4" xfId="6" xr:uid="{00000000-0005-0000-0000-000006000000}"/>
    <cellStyle name="Обычный_Лист1" xfId="7" xr:uid="{00000000-0005-0000-0000-000007000000}"/>
    <cellStyle name="常规_11HPX-211 Packing List &amp; Invioce" xfId="8" xr:uid="{00000000-0005-0000-0000-000008000000}"/>
  </cellStyles>
  <dxfs count="1"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61" Type="http://schemas.openxmlformats.org/officeDocument/2006/relationships/image" Target="../media/image61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582" name="Picture 34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087600" y="42310050"/>
          <a:ext cx="200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583" name="Рисунок 1" descr="http://zavoddelta.ru/sites/default/files/products/ochki_temnee.jpg">
          <a:extLst>
            <a:ext uri="{FF2B5EF4-FFF2-40B4-BE49-F238E27FC236}">
              <a16:creationId xmlns:a16="http://schemas.microsoft.com/office/drawing/2014/main" id="{00000000-0008-0000-0000-00002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906625" y="423100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584" name="Рисунок 8" descr="http://zavoddelta.ru/sites/default/files/products/20310d.jpg">
          <a:extLst>
            <a:ext uri="{FF2B5EF4-FFF2-40B4-BE49-F238E27FC236}">
              <a16:creationId xmlns:a16="http://schemas.microsoft.com/office/drawing/2014/main" id="{00000000-0008-0000-0000-00002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0" y="42310050"/>
          <a:ext cx="409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585" name="Рисунок 6" descr="http://zavoddelta.ru/sites/default/files/products/20340d.jpg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859000" y="42310050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571500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586" name="Рисунок 2" descr="http://zavoddelta.ru/sites/default/files/products/20281.jpg">
          <a:extLst>
            <a:ext uri="{FF2B5EF4-FFF2-40B4-BE49-F238E27FC236}">
              <a16:creationId xmlns:a16="http://schemas.microsoft.com/office/drawing/2014/main" id="{00000000-0008-0000-0000-00002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249525" y="42310050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90</xdr:row>
      <xdr:rowOff>0</xdr:rowOff>
    </xdr:from>
    <xdr:to>
      <xdr:col>10</xdr:col>
      <xdr:colOff>628650</xdr:colOff>
      <xdr:row>90</xdr:row>
      <xdr:rowOff>485775</xdr:rowOff>
    </xdr:to>
    <xdr:pic>
      <xdr:nvPicPr>
        <xdr:cNvPr id="12587" name="Picture 500">
          <a:extLst>
            <a:ext uri="{FF2B5EF4-FFF2-40B4-BE49-F238E27FC236}">
              <a16:creationId xmlns:a16="http://schemas.microsoft.com/office/drawing/2014/main" id="{00000000-0008-0000-0000-00002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423100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89</xdr:row>
      <xdr:rowOff>0</xdr:rowOff>
    </xdr:from>
    <xdr:to>
      <xdr:col>10</xdr:col>
      <xdr:colOff>609600</xdr:colOff>
      <xdr:row>89</xdr:row>
      <xdr:rowOff>0</xdr:rowOff>
    </xdr:to>
    <xdr:pic>
      <xdr:nvPicPr>
        <xdr:cNvPr id="12588" name="Picture 504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4859000" y="411956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904875</xdr:colOff>
      <xdr:row>30</xdr:row>
      <xdr:rowOff>0</xdr:rowOff>
    </xdr:from>
    <xdr:to>
      <xdr:col>10</xdr:col>
      <xdr:colOff>904875</xdr:colOff>
      <xdr:row>30</xdr:row>
      <xdr:rowOff>200025</xdr:rowOff>
    </xdr:to>
    <xdr:pic>
      <xdr:nvPicPr>
        <xdr:cNvPr id="12589" name="Picture 527">
          <a:extLst>
            <a:ext uri="{FF2B5EF4-FFF2-40B4-BE49-F238E27FC236}">
              <a16:creationId xmlns:a16="http://schemas.microsoft.com/office/drawing/2014/main" id="{00000000-0008-0000-0000-00002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5582900" y="16840200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733425</xdr:colOff>
      <xdr:row>6</xdr:row>
      <xdr:rowOff>0</xdr:rowOff>
    </xdr:from>
    <xdr:to>
      <xdr:col>10</xdr:col>
      <xdr:colOff>733425</xdr:colOff>
      <xdr:row>6</xdr:row>
      <xdr:rowOff>342900</xdr:rowOff>
    </xdr:to>
    <xdr:pic>
      <xdr:nvPicPr>
        <xdr:cNvPr id="12590" name="Picture 529">
          <a:extLst>
            <a:ext uri="{FF2B5EF4-FFF2-40B4-BE49-F238E27FC236}">
              <a16:creationId xmlns:a16="http://schemas.microsoft.com/office/drawing/2014/main" id="{00000000-0008-0000-0000-00002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5411450" y="45243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752475</xdr:colOff>
      <xdr:row>10</xdr:row>
      <xdr:rowOff>0</xdr:rowOff>
    </xdr:from>
    <xdr:to>
      <xdr:col>10</xdr:col>
      <xdr:colOff>752475</xdr:colOff>
      <xdr:row>10</xdr:row>
      <xdr:rowOff>323850</xdr:rowOff>
    </xdr:to>
    <xdr:pic>
      <xdr:nvPicPr>
        <xdr:cNvPr id="12591" name="Picture 531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5430500" y="625792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762000</xdr:colOff>
      <xdr:row>10</xdr:row>
      <xdr:rowOff>85725</xdr:rowOff>
    </xdr:from>
    <xdr:to>
      <xdr:col>10</xdr:col>
      <xdr:colOff>762000</xdr:colOff>
      <xdr:row>11</xdr:row>
      <xdr:rowOff>9525</xdr:rowOff>
    </xdr:to>
    <xdr:pic>
      <xdr:nvPicPr>
        <xdr:cNvPr id="12592" name="Picture 533">
          <a:extLst>
            <a:ext uri="{FF2B5EF4-FFF2-40B4-BE49-F238E27FC236}">
              <a16:creationId xmlns:a16="http://schemas.microsoft.com/office/drawing/2014/main" id="{00000000-0008-0000-0000-00003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5440025" y="6343650"/>
          <a:ext cx="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742950</xdr:colOff>
      <xdr:row>12</xdr:row>
      <xdr:rowOff>28575</xdr:rowOff>
    </xdr:from>
    <xdr:to>
      <xdr:col>10</xdr:col>
      <xdr:colOff>742950</xdr:colOff>
      <xdr:row>12</xdr:row>
      <xdr:rowOff>447675</xdr:rowOff>
    </xdr:to>
    <xdr:pic>
      <xdr:nvPicPr>
        <xdr:cNvPr id="12593" name="Picture 535">
          <a:extLst>
            <a:ext uri="{FF2B5EF4-FFF2-40B4-BE49-F238E27FC236}">
              <a16:creationId xmlns:a16="http://schemas.microsoft.com/office/drawing/2014/main" id="{00000000-0008-0000-0000-00003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5420975" y="7277100"/>
          <a:ext cx="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594" name="Picture 537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17</xdr:row>
      <xdr:rowOff>0</xdr:rowOff>
    </xdr:from>
    <xdr:to>
      <xdr:col>10</xdr:col>
      <xdr:colOff>933450</xdr:colOff>
      <xdr:row>17</xdr:row>
      <xdr:rowOff>247650</xdr:rowOff>
    </xdr:to>
    <xdr:pic>
      <xdr:nvPicPr>
        <xdr:cNvPr id="12595" name="Picture 539">
          <a:extLst>
            <a:ext uri="{FF2B5EF4-FFF2-40B4-BE49-F238E27FC236}">
              <a16:creationId xmlns:a16="http://schemas.microsoft.com/office/drawing/2014/main" id="{00000000-0008-0000-0000-00003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1344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17</xdr:row>
      <xdr:rowOff>0</xdr:rowOff>
    </xdr:from>
    <xdr:to>
      <xdr:col>10</xdr:col>
      <xdr:colOff>914400</xdr:colOff>
      <xdr:row>17</xdr:row>
      <xdr:rowOff>323850</xdr:rowOff>
    </xdr:to>
    <xdr:pic>
      <xdr:nvPicPr>
        <xdr:cNvPr id="12596" name="Picture 540">
          <a:extLst>
            <a:ext uri="{FF2B5EF4-FFF2-40B4-BE49-F238E27FC236}">
              <a16:creationId xmlns:a16="http://schemas.microsoft.com/office/drawing/2014/main" id="{00000000-0008-0000-0000-00003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91344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923925</xdr:colOff>
      <xdr:row>18</xdr:row>
      <xdr:rowOff>733425</xdr:rowOff>
    </xdr:from>
    <xdr:to>
      <xdr:col>10</xdr:col>
      <xdr:colOff>923925</xdr:colOff>
      <xdr:row>19</xdr:row>
      <xdr:rowOff>323850</xdr:rowOff>
    </xdr:to>
    <xdr:pic>
      <xdr:nvPicPr>
        <xdr:cNvPr id="12597" name="Picture 544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15601950" y="99726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1047750</xdr:colOff>
      <xdr:row>90</xdr:row>
      <xdr:rowOff>0</xdr:rowOff>
    </xdr:from>
    <xdr:to>
      <xdr:col>10</xdr:col>
      <xdr:colOff>1047750</xdr:colOff>
      <xdr:row>90</xdr:row>
      <xdr:rowOff>304800</xdr:rowOff>
    </xdr:to>
    <xdr:pic>
      <xdr:nvPicPr>
        <xdr:cNvPr id="12598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3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725775" y="42310050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90</xdr:row>
      <xdr:rowOff>0</xdr:rowOff>
    </xdr:from>
    <xdr:to>
      <xdr:col>10</xdr:col>
      <xdr:colOff>723900</xdr:colOff>
      <xdr:row>90</xdr:row>
      <xdr:rowOff>19050</xdr:rowOff>
    </xdr:to>
    <xdr:pic>
      <xdr:nvPicPr>
        <xdr:cNvPr id="12599" name="Picture 263">
          <a:extLst>
            <a:ext uri="{FF2B5EF4-FFF2-40B4-BE49-F238E27FC236}">
              <a16:creationId xmlns:a16="http://schemas.microsoft.com/office/drawing/2014/main" id="{00000000-0008-0000-0000-00003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401925" y="42310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142875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600" name="Picture 262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4820900" y="42310050"/>
          <a:ext cx="466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90</xdr:row>
      <xdr:rowOff>0</xdr:rowOff>
    </xdr:from>
    <xdr:to>
      <xdr:col>10</xdr:col>
      <xdr:colOff>609600</xdr:colOff>
      <xdr:row>90</xdr:row>
      <xdr:rowOff>0</xdr:rowOff>
    </xdr:to>
    <xdr:pic>
      <xdr:nvPicPr>
        <xdr:cNvPr id="12601" name="Рисунок 15" descr="Дальномер ультразвуковой с лазерной указкой">
          <a:extLst>
            <a:ext uri="{FF2B5EF4-FFF2-40B4-BE49-F238E27FC236}">
              <a16:creationId xmlns:a16="http://schemas.microsoft.com/office/drawing/2014/main" id="{00000000-0008-0000-0000-00003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14859000" y="42310050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18</xdr:row>
      <xdr:rowOff>0</xdr:rowOff>
    </xdr:from>
    <xdr:to>
      <xdr:col>10</xdr:col>
      <xdr:colOff>914400</xdr:colOff>
      <xdr:row>18</xdr:row>
      <xdr:rowOff>323850</xdr:rowOff>
    </xdr:to>
    <xdr:pic>
      <xdr:nvPicPr>
        <xdr:cNvPr id="12602" name="Picture 540">
          <a:extLst>
            <a:ext uri="{FF2B5EF4-FFF2-40B4-BE49-F238E27FC236}">
              <a16:creationId xmlns:a16="http://schemas.microsoft.com/office/drawing/2014/main" id="{00000000-0008-0000-0000-00003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95535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603" name="Picture 539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0</xdr:colOff>
      <xdr:row>10</xdr:row>
      <xdr:rowOff>323850</xdr:rowOff>
    </xdr:to>
    <xdr:pic>
      <xdr:nvPicPr>
        <xdr:cNvPr id="12604" name="Picture 531">
          <a:extLst>
            <a:ext uri="{FF2B5EF4-FFF2-40B4-BE49-F238E27FC236}">
              <a16:creationId xmlns:a16="http://schemas.microsoft.com/office/drawing/2014/main" id="{00000000-0008-0000-0000-00003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7211675" y="625792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485775</xdr:rowOff>
    </xdr:to>
    <xdr:pic>
      <xdr:nvPicPr>
        <xdr:cNvPr id="12605" name="Picture 500">
          <a:extLst>
            <a:ext uri="{FF2B5EF4-FFF2-40B4-BE49-F238E27FC236}">
              <a16:creationId xmlns:a16="http://schemas.microsoft.com/office/drawing/2014/main" id="{00000000-0008-0000-0000-00003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423100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304800</xdr:rowOff>
    </xdr:to>
    <xdr:pic>
      <xdr:nvPicPr>
        <xdr:cNvPr id="12606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7211675" y="42310050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90</xdr:row>
      <xdr:rowOff>0</xdr:rowOff>
    </xdr:from>
    <xdr:to>
      <xdr:col>11</xdr:col>
      <xdr:colOff>0</xdr:colOff>
      <xdr:row>90</xdr:row>
      <xdr:rowOff>19050</xdr:rowOff>
    </xdr:to>
    <xdr:pic>
      <xdr:nvPicPr>
        <xdr:cNvPr id="12607" name="Picture 263">
          <a:extLst>
            <a:ext uri="{FF2B5EF4-FFF2-40B4-BE49-F238E27FC236}">
              <a16:creationId xmlns:a16="http://schemas.microsoft.com/office/drawing/2014/main" id="{00000000-0008-0000-0000-00003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7211675" y="42310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409575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08" name="Picture 34">
          <a:extLst>
            <a:ext uri="{FF2B5EF4-FFF2-40B4-BE49-F238E27FC236}">
              <a16:creationId xmlns:a16="http://schemas.microsoft.com/office/drawing/2014/main" id="{00000000-0008-0000-0000-00004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087600" y="36175950"/>
          <a:ext cx="200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09" name="Рисунок 1" descr="http://zavoddelta.ru/sites/default/files/products/ochki_temnee.jpg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906625" y="361759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10" name="Рисунок 8" descr="http://zavoddelta.ru/sites/default/files/products/20310d.jpg">
          <a:extLst>
            <a:ext uri="{FF2B5EF4-FFF2-40B4-BE49-F238E27FC236}">
              <a16:creationId xmlns:a16="http://schemas.microsoft.com/office/drawing/2014/main" id="{00000000-0008-0000-0000-00004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0" y="36175950"/>
          <a:ext cx="409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11" name="Рисунок 6" descr="http://zavoddelta.ru/sites/default/files/products/20340d.jpg">
          <a:extLst>
            <a:ext uri="{FF2B5EF4-FFF2-40B4-BE49-F238E27FC236}">
              <a16:creationId xmlns:a16="http://schemas.microsoft.com/office/drawing/2014/main" id="{00000000-0008-0000-0000-00004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859000" y="36175950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571500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12" name="Рисунок 2" descr="http://zavoddelta.ru/sites/default/files/products/20281.jpg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249525" y="36175950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84</xdr:row>
      <xdr:rowOff>0</xdr:rowOff>
    </xdr:from>
    <xdr:to>
      <xdr:col>10</xdr:col>
      <xdr:colOff>628650</xdr:colOff>
      <xdr:row>85</xdr:row>
      <xdr:rowOff>171450</xdr:rowOff>
    </xdr:to>
    <xdr:pic>
      <xdr:nvPicPr>
        <xdr:cNvPr id="12613" name="Picture 500">
          <a:extLst>
            <a:ext uri="{FF2B5EF4-FFF2-40B4-BE49-F238E27FC236}">
              <a16:creationId xmlns:a16="http://schemas.microsoft.com/office/drawing/2014/main" id="{00000000-0008-0000-0000-00004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361759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14" name="Picture 504">
          <a:extLst>
            <a:ext uri="{FF2B5EF4-FFF2-40B4-BE49-F238E27FC236}">
              <a16:creationId xmlns:a16="http://schemas.microsoft.com/office/drawing/2014/main" id="{00000000-0008-0000-0000-00004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4859000" y="36175950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904875</xdr:colOff>
      <xdr:row>29</xdr:row>
      <xdr:rowOff>0</xdr:rowOff>
    </xdr:from>
    <xdr:to>
      <xdr:col>10</xdr:col>
      <xdr:colOff>904875</xdr:colOff>
      <xdr:row>29</xdr:row>
      <xdr:rowOff>200025</xdr:rowOff>
    </xdr:to>
    <xdr:pic>
      <xdr:nvPicPr>
        <xdr:cNvPr id="12615" name="Picture 527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5582900" y="1658302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733425</xdr:colOff>
      <xdr:row>6</xdr:row>
      <xdr:rowOff>0</xdr:rowOff>
    </xdr:from>
    <xdr:to>
      <xdr:col>10</xdr:col>
      <xdr:colOff>733425</xdr:colOff>
      <xdr:row>6</xdr:row>
      <xdr:rowOff>342900</xdr:rowOff>
    </xdr:to>
    <xdr:pic>
      <xdr:nvPicPr>
        <xdr:cNvPr id="12616" name="Picture 529">
          <a:extLst>
            <a:ext uri="{FF2B5EF4-FFF2-40B4-BE49-F238E27FC236}">
              <a16:creationId xmlns:a16="http://schemas.microsoft.com/office/drawing/2014/main" id="{00000000-0008-0000-0000-00004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5411450" y="45243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752475</xdr:colOff>
      <xdr:row>6</xdr:row>
      <xdr:rowOff>0</xdr:rowOff>
    </xdr:from>
    <xdr:to>
      <xdr:col>10</xdr:col>
      <xdr:colOff>752475</xdr:colOff>
      <xdr:row>6</xdr:row>
      <xdr:rowOff>323850</xdr:rowOff>
    </xdr:to>
    <xdr:pic>
      <xdr:nvPicPr>
        <xdr:cNvPr id="12617" name="Picture 531">
          <a:extLst>
            <a:ext uri="{FF2B5EF4-FFF2-40B4-BE49-F238E27FC236}">
              <a16:creationId xmlns:a16="http://schemas.microsoft.com/office/drawing/2014/main" id="{00000000-0008-0000-0000-00004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5430500" y="45243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1838325</xdr:colOff>
      <xdr:row>9</xdr:row>
      <xdr:rowOff>76200</xdr:rowOff>
    </xdr:from>
    <xdr:to>
      <xdr:col>10</xdr:col>
      <xdr:colOff>2362200</xdr:colOff>
      <xdr:row>15</xdr:row>
      <xdr:rowOff>28575</xdr:rowOff>
    </xdr:to>
    <xdr:pic>
      <xdr:nvPicPr>
        <xdr:cNvPr id="12618" name="Picture 532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 l="32877" t="3931" r="34247" b="4872"/>
        <a:stretch>
          <a:fillRect/>
        </a:stretch>
      </xdr:blipFill>
      <xdr:spPr bwMode="auto">
        <a:xfrm>
          <a:off x="16516350" y="5810250"/>
          <a:ext cx="52387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762000</xdr:colOff>
      <xdr:row>10</xdr:row>
      <xdr:rowOff>0</xdr:rowOff>
    </xdr:from>
    <xdr:to>
      <xdr:col>10</xdr:col>
      <xdr:colOff>762000</xdr:colOff>
      <xdr:row>10</xdr:row>
      <xdr:rowOff>361950</xdr:rowOff>
    </xdr:to>
    <xdr:pic>
      <xdr:nvPicPr>
        <xdr:cNvPr id="12619" name="Picture 533">
          <a:extLst>
            <a:ext uri="{FF2B5EF4-FFF2-40B4-BE49-F238E27FC236}">
              <a16:creationId xmlns:a16="http://schemas.microsoft.com/office/drawing/2014/main" id="{00000000-0008-0000-0000-00004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5440025" y="6257925"/>
          <a:ext cx="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742950</xdr:colOff>
      <xdr:row>10</xdr:row>
      <xdr:rowOff>28575</xdr:rowOff>
    </xdr:from>
    <xdr:to>
      <xdr:col>10</xdr:col>
      <xdr:colOff>742950</xdr:colOff>
      <xdr:row>11</xdr:row>
      <xdr:rowOff>9525</xdr:rowOff>
    </xdr:to>
    <xdr:pic>
      <xdr:nvPicPr>
        <xdr:cNvPr id="12620" name="Picture 535">
          <a:extLst>
            <a:ext uri="{FF2B5EF4-FFF2-40B4-BE49-F238E27FC236}">
              <a16:creationId xmlns:a16="http://schemas.microsoft.com/office/drawing/2014/main" id="{00000000-0008-0000-0000-00004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5420975" y="6286500"/>
          <a:ext cx="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1247775</xdr:colOff>
      <xdr:row>9</xdr:row>
      <xdr:rowOff>47625</xdr:rowOff>
    </xdr:from>
    <xdr:to>
      <xdr:col>10</xdr:col>
      <xdr:colOff>1685925</xdr:colOff>
      <xdr:row>14</xdr:row>
      <xdr:rowOff>238125</xdr:rowOff>
    </xdr:to>
    <xdr:pic>
      <xdr:nvPicPr>
        <xdr:cNvPr id="12621" name="Picture 536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 l="32309" t="874" r="35382"/>
        <a:stretch>
          <a:fillRect/>
        </a:stretch>
      </xdr:blipFill>
      <xdr:spPr bwMode="auto">
        <a:xfrm>
          <a:off x="15925800" y="5781675"/>
          <a:ext cx="43815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12</xdr:row>
      <xdr:rowOff>409575</xdr:rowOff>
    </xdr:from>
    <xdr:to>
      <xdr:col>10</xdr:col>
      <xdr:colOff>781050</xdr:colOff>
      <xdr:row>14</xdr:row>
      <xdr:rowOff>180975</xdr:rowOff>
    </xdr:to>
    <xdr:pic>
      <xdr:nvPicPr>
        <xdr:cNvPr id="12622" name="Picture 537">
          <a:extLst>
            <a:ext uri="{FF2B5EF4-FFF2-40B4-BE49-F238E27FC236}">
              <a16:creationId xmlns:a16="http://schemas.microsoft.com/office/drawing/2014/main" id="{00000000-0008-0000-0000-00004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6581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1971675</xdr:colOff>
      <xdr:row>15</xdr:row>
      <xdr:rowOff>238125</xdr:rowOff>
    </xdr:from>
    <xdr:to>
      <xdr:col>10</xdr:col>
      <xdr:colOff>2409825</xdr:colOff>
      <xdr:row>19</xdr:row>
      <xdr:rowOff>276225</xdr:rowOff>
    </xdr:to>
    <xdr:pic>
      <xdr:nvPicPr>
        <xdr:cNvPr id="12623" name="Picture 538">
          <a:extLst>
            <a:ext uri="{FF2B5EF4-FFF2-40B4-BE49-F238E27FC236}">
              <a16:creationId xmlns:a16="http://schemas.microsoft.com/office/drawing/2014/main" id="{00000000-0008-0000-0000-00004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 l="32214" t="4468" r="35570" b="4811"/>
        <a:stretch>
          <a:fillRect/>
        </a:stretch>
      </xdr:blipFill>
      <xdr:spPr bwMode="auto">
        <a:xfrm>
          <a:off x="16649700" y="8296275"/>
          <a:ext cx="43815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16</xdr:row>
      <xdr:rowOff>0</xdr:rowOff>
    </xdr:from>
    <xdr:to>
      <xdr:col>10</xdr:col>
      <xdr:colOff>933450</xdr:colOff>
      <xdr:row>16</xdr:row>
      <xdr:rowOff>247650</xdr:rowOff>
    </xdr:to>
    <xdr:pic>
      <xdr:nvPicPr>
        <xdr:cNvPr id="12624" name="Picture 539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865822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16</xdr:row>
      <xdr:rowOff>0</xdr:rowOff>
    </xdr:from>
    <xdr:to>
      <xdr:col>10</xdr:col>
      <xdr:colOff>914400</xdr:colOff>
      <xdr:row>16</xdr:row>
      <xdr:rowOff>323850</xdr:rowOff>
    </xdr:to>
    <xdr:pic>
      <xdr:nvPicPr>
        <xdr:cNvPr id="12625" name="Picture 540">
          <a:extLst>
            <a:ext uri="{FF2B5EF4-FFF2-40B4-BE49-F238E27FC236}">
              <a16:creationId xmlns:a16="http://schemas.microsoft.com/office/drawing/2014/main" id="{00000000-0008-0000-0000-00005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865822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1333500</xdr:colOff>
      <xdr:row>15</xdr:row>
      <xdr:rowOff>76200</xdr:rowOff>
    </xdr:from>
    <xdr:to>
      <xdr:col>10</xdr:col>
      <xdr:colOff>1752600</xdr:colOff>
      <xdr:row>19</xdr:row>
      <xdr:rowOff>142875</xdr:rowOff>
    </xdr:to>
    <xdr:pic>
      <xdr:nvPicPr>
        <xdr:cNvPr id="12626" name="Picture 542">
          <a:extLst>
            <a:ext uri="{FF2B5EF4-FFF2-40B4-BE49-F238E27FC236}">
              <a16:creationId xmlns:a16="http://schemas.microsoft.com/office/drawing/2014/main" id="{00000000-0008-0000-0000-00005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 l="34409" t="4446" r="36021" b="4240"/>
        <a:stretch>
          <a:fillRect/>
        </a:stretch>
      </xdr:blipFill>
      <xdr:spPr bwMode="auto">
        <a:xfrm>
          <a:off x="16011525" y="8134350"/>
          <a:ext cx="419100" cy="1981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923925</xdr:colOff>
      <xdr:row>18</xdr:row>
      <xdr:rowOff>0</xdr:rowOff>
    </xdr:from>
    <xdr:to>
      <xdr:col>10</xdr:col>
      <xdr:colOff>923925</xdr:colOff>
      <xdr:row>18</xdr:row>
      <xdr:rowOff>323850</xdr:rowOff>
    </xdr:to>
    <xdr:pic>
      <xdr:nvPicPr>
        <xdr:cNvPr id="12627" name="Picture 544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15601950" y="95535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1047750</xdr:colOff>
      <xdr:row>84</xdr:row>
      <xdr:rowOff>0</xdr:rowOff>
    </xdr:from>
    <xdr:to>
      <xdr:col>10</xdr:col>
      <xdr:colOff>1047750</xdr:colOff>
      <xdr:row>84</xdr:row>
      <xdr:rowOff>304800</xdr:rowOff>
    </xdr:to>
    <xdr:pic>
      <xdr:nvPicPr>
        <xdr:cNvPr id="12628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5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725775" y="36175950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84</xdr:row>
      <xdr:rowOff>0</xdr:rowOff>
    </xdr:from>
    <xdr:to>
      <xdr:col>10</xdr:col>
      <xdr:colOff>723900</xdr:colOff>
      <xdr:row>84</xdr:row>
      <xdr:rowOff>19050</xdr:rowOff>
    </xdr:to>
    <xdr:pic>
      <xdr:nvPicPr>
        <xdr:cNvPr id="12629" name="Picture 263">
          <a:extLst>
            <a:ext uri="{FF2B5EF4-FFF2-40B4-BE49-F238E27FC236}">
              <a16:creationId xmlns:a16="http://schemas.microsoft.com/office/drawing/2014/main" id="{00000000-0008-0000-0000-00005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401925" y="3617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142875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30" name="Picture 262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4820900" y="36175950"/>
          <a:ext cx="466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84</xdr:row>
      <xdr:rowOff>0</xdr:rowOff>
    </xdr:from>
    <xdr:to>
      <xdr:col>10</xdr:col>
      <xdr:colOff>609600</xdr:colOff>
      <xdr:row>84</xdr:row>
      <xdr:rowOff>0</xdr:rowOff>
    </xdr:to>
    <xdr:pic>
      <xdr:nvPicPr>
        <xdr:cNvPr id="12631" name="Рисунок 15" descr="Дальномер ультразвуковой с лазерной указкой">
          <a:extLst>
            <a:ext uri="{FF2B5EF4-FFF2-40B4-BE49-F238E27FC236}">
              <a16:creationId xmlns:a16="http://schemas.microsoft.com/office/drawing/2014/main" id="{00000000-0008-0000-0000-00005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14859000" y="36175950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18</xdr:row>
      <xdr:rowOff>0</xdr:rowOff>
    </xdr:from>
    <xdr:to>
      <xdr:col>10</xdr:col>
      <xdr:colOff>914400</xdr:colOff>
      <xdr:row>18</xdr:row>
      <xdr:rowOff>323850</xdr:rowOff>
    </xdr:to>
    <xdr:pic>
      <xdr:nvPicPr>
        <xdr:cNvPr id="12632" name="Picture 540">
          <a:extLst>
            <a:ext uri="{FF2B5EF4-FFF2-40B4-BE49-F238E27FC236}">
              <a16:creationId xmlns:a16="http://schemas.microsoft.com/office/drawing/2014/main" id="{00000000-0008-0000-0000-00005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95535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633" name="Picture 539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15</xdr:row>
      <xdr:rowOff>66675</xdr:rowOff>
    </xdr:from>
    <xdr:to>
      <xdr:col>10</xdr:col>
      <xdr:colOff>1228725</xdr:colOff>
      <xdr:row>19</xdr:row>
      <xdr:rowOff>257175</xdr:rowOff>
    </xdr:to>
    <xdr:pic>
      <xdr:nvPicPr>
        <xdr:cNvPr id="12634" name="Рисунок 206">
          <a:extLst>
            <a:ext uri="{FF2B5EF4-FFF2-40B4-BE49-F238E27FC236}">
              <a16:creationId xmlns:a16="http://schemas.microsoft.com/office/drawing/2014/main" id="{00000000-0008-0000-0000-00005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5401925" y="8124825"/>
          <a:ext cx="504825" cy="210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657225</xdr:colOff>
      <xdr:row>9</xdr:row>
      <xdr:rowOff>47625</xdr:rowOff>
    </xdr:from>
    <xdr:to>
      <xdr:col>10</xdr:col>
      <xdr:colOff>1200150</xdr:colOff>
      <xdr:row>14</xdr:row>
      <xdr:rowOff>180975</xdr:rowOff>
    </xdr:to>
    <xdr:pic>
      <xdr:nvPicPr>
        <xdr:cNvPr id="12635" name="Рисунок 207">
          <a:extLst>
            <a:ext uri="{FF2B5EF4-FFF2-40B4-BE49-F238E27FC236}">
              <a16:creationId xmlns:a16="http://schemas.microsoft.com/office/drawing/2014/main" id="{00000000-0008-0000-0000-00005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15335250" y="5781675"/>
          <a:ext cx="542925" cy="2200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972855</xdr:colOff>
      <xdr:row>23</xdr:row>
      <xdr:rowOff>87030</xdr:rowOff>
    </xdr:from>
    <xdr:to>
      <xdr:col>10</xdr:col>
      <xdr:colOff>1353855</xdr:colOff>
      <xdr:row>25</xdr:row>
      <xdr:rowOff>721943</xdr:rowOff>
    </xdr:to>
    <xdr:pic>
      <xdr:nvPicPr>
        <xdr:cNvPr id="12636" name="Рисунок 209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5664841" y="14022235"/>
          <a:ext cx="381000" cy="20440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866775</xdr:colOff>
      <xdr:row>30</xdr:row>
      <xdr:rowOff>1000125</xdr:rowOff>
    </xdr:from>
    <xdr:to>
      <xdr:col>6</xdr:col>
      <xdr:colOff>171450</xdr:colOff>
      <xdr:row>31</xdr:row>
      <xdr:rowOff>352425</xdr:rowOff>
    </xdr:to>
    <xdr:pic>
      <xdr:nvPicPr>
        <xdr:cNvPr id="12637" name="Рисунок 2">
          <a:extLst>
            <a:ext uri="{FF2B5EF4-FFF2-40B4-BE49-F238E27FC236}">
              <a16:creationId xmlns:a16="http://schemas.microsoft.com/office/drawing/2014/main" id="{00000000-0008-0000-0000-00005D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0134600" y="17840325"/>
          <a:ext cx="5715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285750</xdr:colOff>
      <xdr:row>99</xdr:row>
      <xdr:rowOff>228600</xdr:rowOff>
    </xdr:from>
    <xdr:to>
      <xdr:col>10</xdr:col>
      <xdr:colOff>1857375</xdr:colOff>
      <xdr:row>99</xdr:row>
      <xdr:rowOff>942975</xdr:rowOff>
    </xdr:to>
    <xdr:pic>
      <xdr:nvPicPr>
        <xdr:cNvPr id="12638" name="Рисунок 224">
          <a:extLst>
            <a:ext uri="{FF2B5EF4-FFF2-40B4-BE49-F238E27FC236}">
              <a16:creationId xmlns:a16="http://schemas.microsoft.com/office/drawing/2014/main" id="{00000000-0008-0000-0000-00005E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4963775" y="52625625"/>
          <a:ext cx="15716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101</xdr:row>
      <xdr:rowOff>57150</xdr:rowOff>
    </xdr:from>
    <xdr:to>
      <xdr:col>10</xdr:col>
      <xdr:colOff>2038350</xdr:colOff>
      <xdr:row>102</xdr:row>
      <xdr:rowOff>95250</xdr:rowOff>
    </xdr:to>
    <xdr:pic>
      <xdr:nvPicPr>
        <xdr:cNvPr id="12639" name="Рисунок 225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15049500" y="53511450"/>
          <a:ext cx="16668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323850</xdr:colOff>
      <xdr:row>102</xdr:row>
      <xdr:rowOff>133350</xdr:rowOff>
    </xdr:from>
    <xdr:to>
      <xdr:col>10</xdr:col>
      <xdr:colOff>2200275</xdr:colOff>
      <xdr:row>102</xdr:row>
      <xdr:rowOff>1285875</xdr:rowOff>
    </xdr:to>
    <xdr:pic>
      <xdr:nvPicPr>
        <xdr:cNvPr id="12640" name="Рисунок 226">
          <a:extLst>
            <a:ext uri="{FF2B5EF4-FFF2-40B4-BE49-F238E27FC236}">
              <a16:creationId xmlns:a16="http://schemas.microsoft.com/office/drawing/2014/main" id="{00000000-0008-0000-0000-000060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15001875" y="54730650"/>
          <a:ext cx="187642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133350</xdr:colOff>
      <xdr:row>103</xdr:row>
      <xdr:rowOff>962025</xdr:rowOff>
    </xdr:from>
    <xdr:to>
      <xdr:col>10</xdr:col>
      <xdr:colOff>2295525</xdr:colOff>
      <xdr:row>105</xdr:row>
      <xdr:rowOff>685801</xdr:rowOff>
    </xdr:to>
    <xdr:pic>
      <xdr:nvPicPr>
        <xdr:cNvPr id="12641" name="Рисунок 227">
          <a:extLst>
            <a:ext uri="{FF2B5EF4-FFF2-40B4-BE49-F238E27FC236}">
              <a16:creationId xmlns:a16="http://schemas.microsoft.com/office/drawing/2014/main" id="{00000000-0008-0000-0000-000061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14811375" y="56930925"/>
          <a:ext cx="2162175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85</xdr:row>
      <xdr:rowOff>171450</xdr:rowOff>
    </xdr:to>
    <xdr:pic>
      <xdr:nvPicPr>
        <xdr:cNvPr id="12642" name="Picture 500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361759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129827</xdr:colOff>
      <xdr:row>107</xdr:row>
      <xdr:rowOff>494778</xdr:rowOff>
    </xdr:from>
    <xdr:to>
      <xdr:col>10</xdr:col>
      <xdr:colOff>2415827</xdr:colOff>
      <xdr:row>108</xdr:row>
      <xdr:rowOff>390525</xdr:rowOff>
    </xdr:to>
    <xdr:pic>
      <xdr:nvPicPr>
        <xdr:cNvPr id="12643" name="Рисунок 236">
          <a:extLst>
            <a:ext uri="{FF2B5EF4-FFF2-40B4-BE49-F238E27FC236}">
              <a16:creationId xmlns:a16="http://schemas.microsoft.com/office/drawing/2014/main" id="{00000000-0008-0000-0000-00006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14821813" y="62472518"/>
          <a:ext cx="228600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114300</xdr:colOff>
      <xdr:row>9</xdr:row>
      <xdr:rowOff>9525</xdr:rowOff>
    </xdr:from>
    <xdr:to>
      <xdr:col>10</xdr:col>
      <xdr:colOff>571500</xdr:colOff>
      <xdr:row>14</xdr:row>
      <xdr:rowOff>228600</xdr:rowOff>
    </xdr:to>
    <xdr:pic>
      <xdr:nvPicPr>
        <xdr:cNvPr id="12644" name="Рисунок 239">
          <a:extLst>
            <a:ext uri="{FF2B5EF4-FFF2-40B4-BE49-F238E27FC236}">
              <a16:creationId xmlns:a16="http://schemas.microsoft.com/office/drawing/2014/main" id="{00000000-0008-0000-0000-00006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14792325" y="5743575"/>
          <a:ext cx="457200" cy="228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47625</xdr:colOff>
      <xdr:row>15</xdr:row>
      <xdr:rowOff>9525</xdr:rowOff>
    </xdr:from>
    <xdr:to>
      <xdr:col>10</xdr:col>
      <xdr:colOff>600075</xdr:colOff>
      <xdr:row>19</xdr:row>
      <xdr:rowOff>323850</xdr:rowOff>
    </xdr:to>
    <xdr:pic>
      <xdr:nvPicPr>
        <xdr:cNvPr id="12645" name="Рисунок 240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14725650" y="8067675"/>
          <a:ext cx="55245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962025</xdr:colOff>
      <xdr:row>83</xdr:row>
      <xdr:rowOff>47625</xdr:rowOff>
    </xdr:from>
    <xdr:to>
      <xdr:col>10</xdr:col>
      <xdr:colOff>1638300</xdr:colOff>
      <xdr:row>83</xdr:row>
      <xdr:rowOff>1600200</xdr:rowOff>
    </xdr:to>
    <xdr:pic>
      <xdr:nvPicPr>
        <xdr:cNvPr id="12646" name="Рисунок 243">
          <a:extLst>
            <a:ext uri="{FF2B5EF4-FFF2-40B4-BE49-F238E27FC236}">
              <a16:creationId xmlns:a16="http://schemas.microsoft.com/office/drawing/2014/main" id="{00000000-0008-0000-0000-00006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15640050" y="34594800"/>
          <a:ext cx="676275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30</xdr:row>
      <xdr:rowOff>228600</xdr:rowOff>
    </xdr:from>
    <xdr:to>
      <xdr:col>10</xdr:col>
      <xdr:colOff>1695450</xdr:colOff>
      <xdr:row>32</xdr:row>
      <xdr:rowOff>295275</xdr:rowOff>
    </xdr:to>
    <xdr:pic>
      <xdr:nvPicPr>
        <xdr:cNvPr id="12647" name="Рисунок 245">
          <a:extLst>
            <a:ext uri="{FF2B5EF4-FFF2-40B4-BE49-F238E27FC236}">
              <a16:creationId xmlns:a16="http://schemas.microsoft.com/office/drawing/2014/main" id="{00000000-0008-0000-0000-00006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15592425" y="17068800"/>
          <a:ext cx="781050" cy="2619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809625</xdr:colOff>
      <xdr:row>29</xdr:row>
      <xdr:rowOff>95250</xdr:rowOff>
    </xdr:from>
    <xdr:to>
      <xdr:col>6</xdr:col>
      <xdr:colOff>171450</xdr:colOff>
      <xdr:row>30</xdr:row>
      <xdr:rowOff>381000</xdr:rowOff>
    </xdr:to>
    <xdr:pic>
      <xdr:nvPicPr>
        <xdr:cNvPr id="12648" name="Рисунок 246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10077450" y="16678275"/>
          <a:ext cx="6286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362994</xdr:colOff>
      <xdr:row>20</xdr:row>
      <xdr:rowOff>38492</xdr:rowOff>
    </xdr:from>
    <xdr:to>
      <xdr:col>10</xdr:col>
      <xdr:colOff>1630993</xdr:colOff>
      <xdr:row>23</xdr:row>
      <xdr:rowOff>78289</xdr:rowOff>
    </xdr:to>
    <xdr:pic>
      <xdr:nvPicPr>
        <xdr:cNvPr id="12649" name="Рисунок 247">
          <a:extLst>
            <a:ext uri="{FF2B5EF4-FFF2-40B4-BE49-F238E27FC236}">
              <a16:creationId xmlns:a16="http://schemas.microsoft.com/office/drawing/2014/main" id="{00000000-0008-0000-0000-00006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15054980" y="10424656"/>
          <a:ext cx="1267999" cy="3588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650" name="Picture 539">
          <a:extLst>
            <a:ext uri="{FF2B5EF4-FFF2-40B4-BE49-F238E27FC236}">
              <a16:creationId xmlns:a16="http://schemas.microsoft.com/office/drawing/2014/main" id="{00000000-0008-0000-0000-00006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1009650</xdr:colOff>
      <xdr:row>7</xdr:row>
      <xdr:rowOff>323850</xdr:rowOff>
    </xdr:from>
    <xdr:to>
      <xdr:col>10</xdr:col>
      <xdr:colOff>1009650</xdr:colOff>
      <xdr:row>8</xdr:row>
      <xdr:rowOff>238125</xdr:rowOff>
    </xdr:to>
    <xdr:pic>
      <xdr:nvPicPr>
        <xdr:cNvPr id="12651" name="Picture 53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5687675" y="5334000"/>
          <a:ext cx="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652" name="Picture 537">
          <a:extLst>
            <a:ext uri="{FF2B5EF4-FFF2-40B4-BE49-F238E27FC236}">
              <a16:creationId xmlns:a16="http://schemas.microsoft.com/office/drawing/2014/main" id="{00000000-0008-0000-0000-00006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653" name="Picture 537">
          <a:extLst>
            <a:ext uri="{FF2B5EF4-FFF2-40B4-BE49-F238E27FC236}">
              <a16:creationId xmlns:a16="http://schemas.microsoft.com/office/drawing/2014/main" id="{00000000-0008-0000-0000-00006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654" name="Picture 537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84</xdr:row>
      <xdr:rowOff>0</xdr:rowOff>
    </xdr:from>
    <xdr:to>
      <xdr:col>10</xdr:col>
      <xdr:colOff>628650</xdr:colOff>
      <xdr:row>85</xdr:row>
      <xdr:rowOff>171450</xdr:rowOff>
    </xdr:to>
    <xdr:pic>
      <xdr:nvPicPr>
        <xdr:cNvPr id="12655" name="Picture 500">
          <a:extLst>
            <a:ext uri="{FF2B5EF4-FFF2-40B4-BE49-F238E27FC236}">
              <a16:creationId xmlns:a16="http://schemas.microsoft.com/office/drawing/2014/main" id="{00000000-0008-0000-0000-00006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361759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1047750</xdr:colOff>
      <xdr:row>84</xdr:row>
      <xdr:rowOff>0</xdr:rowOff>
    </xdr:from>
    <xdr:to>
      <xdr:col>10</xdr:col>
      <xdr:colOff>1047750</xdr:colOff>
      <xdr:row>84</xdr:row>
      <xdr:rowOff>304800</xdr:rowOff>
    </xdr:to>
    <xdr:pic>
      <xdr:nvPicPr>
        <xdr:cNvPr id="12656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7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725775" y="36175950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84</xdr:row>
      <xdr:rowOff>0</xdr:rowOff>
    </xdr:from>
    <xdr:to>
      <xdr:col>10</xdr:col>
      <xdr:colOff>723900</xdr:colOff>
      <xdr:row>84</xdr:row>
      <xdr:rowOff>19050</xdr:rowOff>
    </xdr:to>
    <xdr:pic>
      <xdr:nvPicPr>
        <xdr:cNvPr id="12657" name="Picture 26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401925" y="3617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85</xdr:row>
      <xdr:rowOff>171450</xdr:rowOff>
    </xdr:to>
    <xdr:pic>
      <xdr:nvPicPr>
        <xdr:cNvPr id="12658" name="Picture 500">
          <a:extLst>
            <a:ext uri="{FF2B5EF4-FFF2-40B4-BE49-F238E27FC236}">
              <a16:creationId xmlns:a16="http://schemas.microsoft.com/office/drawing/2014/main" id="{00000000-0008-0000-0000-00007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361759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84</xdr:row>
      <xdr:rowOff>0</xdr:rowOff>
    </xdr:from>
    <xdr:to>
      <xdr:col>10</xdr:col>
      <xdr:colOff>628650</xdr:colOff>
      <xdr:row>85</xdr:row>
      <xdr:rowOff>171450</xdr:rowOff>
    </xdr:to>
    <xdr:pic>
      <xdr:nvPicPr>
        <xdr:cNvPr id="12659" name="Picture 500">
          <a:extLst>
            <a:ext uri="{FF2B5EF4-FFF2-40B4-BE49-F238E27FC236}">
              <a16:creationId xmlns:a16="http://schemas.microsoft.com/office/drawing/2014/main" id="{00000000-0008-0000-0000-00007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361759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84</xdr:row>
      <xdr:rowOff>0</xdr:rowOff>
    </xdr:from>
    <xdr:to>
      <xdr:col>11</xdr:col>
      <xdr:colOff>0</xdr:colOff>
      <xdr:row>85</xdr:row>
      <xdr:rowOff>171450</xdr:rowOff>
    </xdr:to>
    <xdr:pic>
      <xdr:nvPicPr>
        <xdr:cNvPr id="12660" name="Picture 500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361759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61" name="Picture 500">
          <a:extLst>
            <a:ext uri="{FF2B5EF4-FFF2-40B4-BE49-F238E27FC236}">
              <a16:creationId xmlns:a16="http://schemas.microsoft.com/office/drawing/2014/main" id="{00000000-0008-0000-0000-00007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1047750</xdr:colOff>
      <xdr:row>98</xdr:row>
      <xdr:rowOff>0</xdr:rowOff>
    </xdr:from>
    <xdr:to>
      <xdr:col>10</xdr:col>
      <xdr:colOff>1047750</xdr:colOff>
      <xdr:row>99</xdr:row>
      <xdr:rowOff>9525</xdr:rowOff>
    </xdr:to>
    <xdr:pic>
      <xdr:nvPicPr>
        <xdr:cNvPr id="12662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7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725775" y="52101750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98</xdr:row>
      <xdr:rowOff>0</xdr:rowOff>
    </xdr:from>
    <xdr:to>
      <xdr:col>10</xdr:col>
      <xdr:colOff>723900</xdr:colOff>
      <xdr:row>98</xdr:row>
      <xdr:rowOff>19050</xdr:rowOff>
    </xdr:to>
    <xdr:pic>
      <xdr:nvPicPr>
        <xdr:cNvPr id="12663" name="Picture 26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401925" y="52101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64" name="Picture 500">
          <a:extLst>
            <a:ext uri="{FF2B5EF4-FFF2-40B4-BE49-F238E27FC236}">
              <a16:creationId xmlns:a16="http://schemas.microsoft.com/office/drawing/2014/main" id="{00000000-0008-0000-0000-00007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65" name="Picture 500">
          <a:extLst>
            <a:ext uri="{FF2B5EF4-FFF2-40B4-BE49-F238E27FC236}">
              <a16:creationId xmlns:a16="http://schemas.microsoft.com/office/drawing/2014/main" id="{00000000-0008-0000-0000-00007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66" name="Picture 500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67" name="Picture 500">
          <a:extLst>
            <a:ext uri="{FF2B5EF4-FFF2-40B4-BE49-F238E27FC236}">
              <a16:creationId xmlns:a16="http://schemas.microsoft.com/office/drawing/2014/main" id="{00000000-0008-0000-0000-00007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68" name="Picture 500">
          <a:extLst>
            <a:ext uri="{FF2B5EF4-FFF2-40B4-BE49-F238E27FC236}">
              <a16:creationId xmlns:a16="http://schemas.microsoft.com/office/drawing/2014/main" id="{00000000-0008-0000-0000-00007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69" name="Picture 500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70" name="Picture 500">
          <a:extLst>
            <a:ext uri="{FF2B5EF4-FFF2-40B4-BE49-F238E27FC236}">
              <a16:creationId xmlns:a16="http://schemas.microsoft.com/office/drawing/2014/main" id="{00000000-0008-0000-0000-00007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71" name="Picture 500">
          <a:extLst>
            <a:ext uri="{FF2B5EF4-FFF2-40B4-BE49-F238E27FC236}">
              <a16:creationId xmlns:a16="http://schemas.microsoft.com/office/drawing/2014/main" id="{00000000-0008-0000-0000-00007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72" name="Picture 500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73" name="Picture 500">
          <a:extLst>
            <a:ext uri="{FF2B5EF4-FFF2-40B4-BE49-F238E27FC236}">
              <a16:creationId xmlns:a16="http://schemas.microsoft.com/office/drawing/2014/main" id="{00000000-0008-0000-0000-00008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74" name="Picture 500">
          <a:extLst>
            <a:ext uri="{FF2B5EF4-FFF2-40B4-BE49-F238E27FC236}">
              <a16:creationId xmlns:a16="http://schemas.microsoft.com/office/drawing/2014/main" id="{00000000-0008-0000-0000-00008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75" name="Picture 500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76" name="Picture 500">
          <a:extLst>
            <a:ext uri="{FF2B5EF4-FFF2-40B4-BE49-F238E27FC236}">
              <a16:creationId xmlns:a16="http://schemas.microsoft.com/office/drawing/2014/main" id="{00000000-0008-0000-0000-00008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77" name="Picture 500">
          <a:extLst>
            <a:ext uri="{FF2B5EF4-FFF2-40B4-BE49-F238E27FC236}">
              <a16:creationId xmlns:a16="http://schemas.microsoft.com/office/drawing/2014/main" id="{00000000-0008-0000-0000-00008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78" name="Picture 500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79" name="Picture 500">
          <a:extLst>
            <a:ext uri="{FF2B5EF4-FFF2-40B4-BE49-F238E27FC236}">
              <a16:creationId xmlns:a16="http://schemas.microsoft.com/office/drawing/2014/main" id="{00000000-0008-0000-0000-00008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80" name="Picture 500">
          <a:extLst>
            <a:ext uri="{FF2B5EF4-FFF2-40B4-BE49-F238E27FC236}">
              <a16:creationId xmlns:a16="http://schemas.microsoft.com/office/drawing/2014/main" id="{00000000-0008-0000-0000-00008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81" name="Picture 500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82" name="Picture 500">
          <a:extLst>
            <a:ext uri="{FF2B5EF4-FFF2-40B4-BE49-F238E27FC236}">
              <a16:creationId xmlns:a16="http://schemas.microsoft.com/office/drawing/2014/main" id="{00000000-0008-0000-0000-00008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83" name="Picture 500">
          <a:extLst>
            <a:ext uri="{FF2B5EF4-FFF2-40B4-BE49-F238E27FC236}">
              <a16:creationId xmlns:a16="http://schemas.microsoft.com/office/drawing/2014/main" id="{00000000-0008-0000-0000-00008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84" name="Picture 500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685" name="Picture 500">
          <a:extLst>
            <a:ext uri="{FF2B5EF4-FFF2-40B4-BE49-F238E27FC236}">
              <a16:creationId xmlns:a16="http://schemas.microsoft.com/office/drawing/2014/main" id="{00000000-0008-0000-0000-00008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686" name="Picture 500">
          <a:extLst>
            <a:ext uri="{FF2B5EF4-FFF2-40B4-BE49-F238E27FC236}">
              <a16:creationId xmlns:a16="http://schemas.microsoft.com/office/drawing/2014/main" id="{00000000-0008-0000-0000-00008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16</xdr:row>
      <xdr:rowOff>0</xdr:rowOff>
    </xdr:from>
    <xdr:to>
      <xdr:col>10</xdr:col>
      <xdr:colOff>933450</xdr:colOff>
      <xdr:row>16</xdr:row>
      <xdr:rowOff>247650</xdr:rowOff>
    </xdr:to>
    <xdr:pic>
      <xdr:nvPicPr>
        <xdr:cNvPr id="12687" name="Picture 539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865822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16</xdr:row>
      <xdr:rowOff>0</xdr:rowOff>
    </xdr:from>
    <xdr:to>
      <xdr:col>10</xdr:col>
      <xdr:colOff>914400</xdr:colOff>
      <xdr:row>16</xdr:row>
      <xdr:rowOff>323850</xdr:rowOff>
    </xdr:to>
    <xdr:pic>
      <xdr:nvPicPr>
        <xdr:cNvPr id="12688" name="Picture 540">
          <a:extLst>
            <a:ext uri="{FF2B5EF4-FFF2-40B4-BE49-F238E27FC236}">
              <a16:creationId xmlns:a16="http://schemas.microsoft.com/office/drawing/2014/main" id="{00000000-0008-0000-0000-00009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865822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16</xdr:row>
      <xdr:rowOff>0</xdr:rowOff>
    </xdr:from>
    <xdr:to>
      <xdr:col>10</xdr:col>
      <xdr:colOff>933450</xdr:colOff>
      <xdr:row>16</xdr:row>
      <xdr:rowOff>247650</xdr:rowOff>
    </xdr:to>
    <xdr:pic>
      <xdr:nvPicPr>
        <xdr:cNvPr id="12689" name="Picture 539">
          <a:extLst>
            <a:ext uri="{FF2B5EF4-FFF2-40B4-BE49-F238E27FC236}">
              <a16:creationId xmlns:a16="http://schemas.microsoft.com/office/drawing/2014/main" id="{00000000-0008-0000-0000-00009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865822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16</xdr:row>
      <xdr:rowOff>0</xdr:rowOff>
    </xdr:from>
    <xdr:to>
      <xdr:col>10</xdr:col>
      <xdr:colOff>914400</xdr:colOff>
      <xdr:row>16</xdr:row>
      <xdr:rowOff>323850</xdr:rowOff>
    </xdr:to>
    <xdr:pic>
      <xdr:nvPicPr>
        <xdr:cNvPr id="12690" name="Picture 540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865822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17</xdr:row>
      <xdr:rowOff>0</xdr:rowOff>
    </xdr:from>
    <xdr:to>
      <xdr:col>10</xdr:col>
      <xdr:colOff>933450</xdr:colOff>
      <xdr:row>17</xdr:row>
      <xdr:rowOff>247650</xdr:rowOff>
    </xdr:to>
    <xdr:pic>
      <xdr:nvPicPr>
        <xdr:cNvPr id="12691" name="Picture 539">
          <a:extLst>
            <a:ext uri="{FF2B5EF4-FFF2-40B4-BE49-F238E27FC236}">
              <a16:creationId xmlns:a16="http://schemas.microsoft.com/office/drawing/2014/main" id="{00000000-0008-0000-0000-00009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1344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17</xdr:row>
      <xdr:rowOff>0</xdr:rowOff>
    </xdr:from>
    <xdr:to>
      <xdr:col>10</xdr:col>
      <xdr:colOff>933450</xdr:colOff>
      <xdr:row>17</xdr:row>
      <xdr:rowOff>247650</xdr:rowOff>
    </xdr:to>
    <xdr:pic>
      <xdr:nvPicPr>
        <xdr:cNvPr id="12692" name="Picture 539">
          <a:extLst>
            <a:ext uri="{FF2B5EF4-FFF2-40B4-BE49-F238E27FC236}">
              <a16:creationId xmlns:a16="http://schemas.microsoft.com/office/drawing/2014/main" id="{00000000-0008-0000-0000-00009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1344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17</xdr:row>
      <xdr:rowOff>0</xdr:rowOff>
    </xdr:from>
    <xdr:to>
      <xdr:col>10</xdr:col>
      <xdr:colOff>933450</xdr:colOff>
      <xdr:row>17</xdr:row>
      <xdr:rowOff>247650</xdr:rowOff>
    </xdr:to>
    <xdr:pic>
      <xdr:nvPicPr>
        <xdr:cNvPr id="12693" name="Picture 539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1344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17</xdr:row>
      <xdr:rowOff>0</xdr:rowOff>
    </xdr:from>
    <xdr:to>
      <xdr:col>10</xdr:col>
      <xdr:colOff>914400</xdr:colOff>
      <xdr:row>17</xdr:row>
      <xdr:rowOff>323850</xdr:rowOff>
    </xdr:to>
    <xdr:pic>
      <xdr:nvPicPr>
        <xdr:cNvPr id="12694" name="Picture 540">
          <a:extLst>
            <a:ext uri="{FF2B5EF4-FFF2-40B4-BE49-F238E27FC236}">
              <a16:creationId xmlns:a16="http://schemas.microsoft.com/office/drawing/2014/main" id="{00000000-0008-0000-0000-00009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91344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17</xdr:row>
      <xdr:rowOff>0</xdr:rowOff>
    </xdr:from>
    <xdr:to>
      <xdr:col>10</xdr:col>
      <xdr:colOff>933450</xdr:colOff>
      <xdr:row>17</xdr:row>
      <xdr:rowOff>247650</xdr:rowOff>
    </xdr:to>
    <xdr:pic>
      <xdr:nvPicPr>
        <xdr:cNvPr id="12695" name="Picture 539">
          <a:extLst>
            <a:ext uri="{FF2B5EF4-FFF2-40B4-BE49-F238E27FC236}">
              <a16:creationId xmlns:a16="http://schemas.microsoft.com/office/drawing/2014/main" id="{00000000-0008-0000-0000-00009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1344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17</xdr:row>
      <xdr:rowOff>0</xdr:rowOff>
    </xdr:from>
    <xdr:to>
      <xdr:col>10</xdr:col>
      <xdr:colOff>933450</xdr:colOff>
      <xdr:row>17</xdr:row>
      <xdr:rowOff>247650</xdr:rowOff>
    </xdr:to>
    <xdr:pic>
      <xdr:nvPicPr>
        <xdr:cNvPr id="12696" name="Picture 539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1344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697" name="Picture 537">
          <a:extLst>
            <a:ext uri="{FF2B5EF4-FFF2-40B4-BE49-F238E27FC236}">
              <a16:creationId xmlns:a16="http://schemas.microsoft.com/office/drawing/2014/main" id="{00000000-0008-0000-0000-00009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733425</xdr:colOff>
      <xdr:row>5</xdr:row>
      <xdr:rowOff>0</xdr:rowOff>
    </xdr:from>
    <xdr:to>
      <xdr:col>10</xdr:col>
      <xdr:colOff>733425</xdr:colOff>
      <xdr:row>5</xdr:row>
      <xdr:rowOff>342900</xdr:rowOff>
    </xdr:to>
    <xdr:pic>
      <xdr:nvPicPr>
        <xdr:cNvPr id="12698" name="Picture 529">
          <a:extLst>
            <a:ext uri="{FF2B5EF4-FFF2-40B4-BE49-F238E27FC236}">
              <a16:creationId xmlns:a16="http://schemas.microsoft.com/office/drawing/2014/main" id="{00000000-0008-0000-0000-00009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5411450" y="40290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733425</xdr:colOff>
      <xdr:row>5</xdr:row>
      <xdr:rowOff>0</xdr:rowOff>
    </xdr:from>
    <xdr:to>
      <xdr:col>10</xdr:col>
      <xdr:colOff>733425</xdr:colOff>
      <xdr:row>5</xdr:row>
      <xdr:rowOff>342900</xdr:rowOff>
    </xdr:to>
    <xdr:pic>
      <xdr:nvPicPr>
        <xdr:cNvPr id="12699" name="Picture 529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5411450" y="40290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752475</xdr:colOff>
      <xdr:row>5</xdr:row>
      <xdr:rowOff>0</xdr:rowOff>
    </xdr:from>
    <xdr:to>
      <xdr:col>10</xdr:col>
      <xdr:colOff>752475</xdr:colOff>
      <xdr:row>5</xdr:row>
      <xdr:rowOff>323850</xdr:rowOff>
    </xdr:to>
    <xdr:pic>
      <xdr:nvPicPr>
        <xdr:cNvPr id="12700" name="Picture 531">
          <a:extLst>
            <a:ext uri="{FF2B5EF4-FFF2-40B4-BE49-F238E27FC236}">
              <a16:creationId xmlns:a16="http://schemas.microsoft.com/office/drawing/2014/main" id="{00000000-0008-0000-0000-00009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5430500" y="40290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733425</xdr:colOff>
      <xdr:row>5</xdr:row>
      <xdr:rowOff>0</xdr:rowOff>
    </xdr:from>
    <xdr:to>
      <xdr:col>10</xdr:col>
      <xdr:colOff>733425</xdr:colOff>
      <xdr:row>5</xdr:row>
      <xdr:rowOff>342900</xdr:rowOff>
    </xdr:to>
    <xdr:pic>
      <xdr:nvPicPr>
        <xdr:cNvPr id="12701" name="Picture 529">
          <a:extLst>
            <a:ext uri="{FF2B5EF4-FFF2-40B4-BE49-F238E27FC236}">
              <a16:creationId xmlns:a16="http://schemas.microsoft.com/office/drawing/2014/main" id="{00000000-0008-0000-0000-00009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5411450" y="40290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733425</xdr:colOff>
      <xdr:row>5</xdr:row>
      <xdr:rowOff>0</xdr:rowOff>
    </xdr:from>
    <xdr:to>
      <xdr:col>10</xdr:col>
      <xdr:colOff>733425</xdr:colOff>
      <xdr:row>5</xdr:row>
      <xdr:rowOff>342900</xdr:rowOff>
    </xdr:to>
    <xdr:pic>
      <xdr:nvPicPr>
        <xdr:cNvPr id="12702" name="Picture 529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5411450" y="40290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752475</xdr:colOff>
      <xdr:row>5</xdr:row>
      <xdr:rowOff>0</xdr:rowOff>
    </xdr:from>
    <xdr:to>
      <xdr:col>10</xdr:col>
      <xdr:colOff>752475</xdr:colOff>
      <xdr:row>5</xdr:row>
      <xdr:rowOff>323850</xdr:rowOff>
    </xdr:to>
    <xdr:pic>
      <xdr:nvPicPr>
        <xdr:cNvPr id="12703" name="Picture 531">
          <a:extLst>
            <a:ext uri="{FF2B5EF4-FFF2-40B4-BE49-F238E27FC236}">
              <a16:creationId xmlns:a16="http://schemas.microsoft.com/office/drawing/2014/main" id="{00000000-0008-0000-0000-00009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5430500" y="40290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381000</xdr:colOff>
      <xdr:row>4</xdr:row>
      <xdr:rowOff>238125</xdr:rowOff>
    </xdr:from>
    <xdr:to>
      <xdr:col>10</xdr:col>
      <xdr:colOff>1981200</xdr:colOff>
      <xdr:row>7</xdr:row>
      <xdr:rowOff>0</xdr:rowOff>
    </xdr:to>
    <xdr:pic>
      <xdr:nvPicPr>
        <xdr:cNvPr id="12704" name="Рисунок 274">
          <a:extLst>
            <a:ext uri="{FF2B5EF4-FFF2-40B4-BE49-F238E27FC236}">
              <a16:creationId xmlns:a16="http://schemas.microsoft.com/office/drawing/2014/main" id="{00000000-0008-0000-0000-0000A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15059025" y="3086100"/>
          <a:ext cx="160020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904875</xdr:colOff>
      <xdr:row>32</xdr:row>
      <xdr:rowOff>123825</xdr:rowOff>
    </xdr:from>
    <xdr:to>
      <xdr:col>10</xdr:col>
      <xdr:colOff>904875</xdr:colOff>
      <xdr:row>32</xdr:row>
      <xdr:rowOff>323850</xdr:rowOff>
    </xdr:to>
    <xdr:pic>
      <xdr:nvPicPr>
        <xdr:cNvPr id="12705" name="Picture 527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5582900" y="1951672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30</xdr:row>
      <xdr:rowOff>485775</xdr:rowOff>
    </xdr:from>
    <xdr:to>
      <xdr:col>10</xdr:col>
      <xdr:colOff>723900</xdr:colOff>
      <xdr:row>32</xdr:row>
      <xdr:rowOff>333375</xdr:rowOff>
    </xdr:to>
    <xdr:pic>
      <xdr:nvPicPr>
        <xdr:cNvPr id="12706" name="Рисунок 278">
          <a:extLst>
            <a:ext uri="{FF2B5EF4-FFF2-40B4-BE49-F238E27FC236}">
              <a16:creationId xmlns:a16="http://schemas.microsoft.com/office/drawing/2014/main" id="{00000000-0008-0000-0000-0000A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14859000" y="17325975"/>
          <a:ext cx="542925" cy="240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409575</xdr:colOff>
      <xdr:row>86</xdr:row>
      <xdr:rowOff>209550</xdr:rowOff>
    </xdr:from>
    <xdr:to>
      <xdr:col>10</xdr:col>
      <xdr:colOff>609600</xdr:colOff>
      <xdr:row>86</xdr:row>
      <xdr:rowOff>209550</xdr:rowOff>
    </xdr:to>
    <xdr:pic>
      <xdr:nvPicPr>
        <xdr:cNvPr id="12707" name="Picture 34">
          <a:extLst>
            <a:ext uri="{FF2B5EF4-FFF2-40B4-BE49-F238E27FC236}">
              <a16:creationId xmlns:a16="http://schemas.microsoft.com/office/drawing/2014/main" id="{00000000-0008-0000-0000-0000A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087600" y="38100000"/>
          <a:ext cx="200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08" name="Рисунок 1" descr="http://zavoddelta.ru/sites/default/files/products/ochki_temnee.jpg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906625" y="39023925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09" name="Рисунок 8" descr="http://zavoddelta.ru/sites/default/files/products/20310d.jpg">
          <a:extLst>
            <a:ext uri="{FF2B5EF4-FFF2-40B4-BE49-F238E27FC236}">
              <a16:creationId xmlns:a16="http://schemas.microsoft.com/office/drawing/2014/main" id="{00000000-0008-0000-0000-0000A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0" y="39023925"/>
          <a:ext cx="409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10" name="Рисунок 6" descr="http://zavoddelta.ru/sites/default/files/products/20340d.jpg">
          <a:extLst>
            <a:ext uri="{FF2B5EF4-FFF2-40B4-BE49-F238E27FC236}">
              <a16:creationId xmlns:a16="http://schemas.microsoft.com/office/drawing/2014/main" id="{00000000-0008-0000-0000-0000A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859000" y="390239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571500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11" name="Рисунок 2" descr="http://zavoddelta.ru/sites/default/files/products/20281.jpg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249525" y="39023925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87</xdr:row>
      <xdr:rowOff>0</xdr:rowOff>
    </xdr:from>
    <xdr:to>
      <xdr:col>10</xdr:col>
      <xdr:colOff>628650</xdr:colOff>
      <xdr:row>87</xdr:row>
      <xdr:rowOff>485775</xdr:rowOff>
    </xdr:to>
    <xdr:pic>
      <xdr:nvPicPr>
        <xdr:cNvPr id="12712" name="Picture 500">
          <a:extLst>
            <a:ext uri="{FF2B5EF4-FFF2-40B4-BE49-F238E27FC236}">
              <a16:creationId xmlns:a16="http://schemas.microsoft.com/office/drawing/2014/main" id="{00000000-0008-0000-0000-0000A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39023925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1047750</xdr:colOff>
      <xdr:row>87</xdr:row>
      <xdr:rowOff>0</xdr:rowOff>
    </xdr:from>
    <xdr:to>
      <xdr:col>10</xdr:col>
      <xdr:colOff>1047750</xdr:colOff>
      <xdr:row>87</xdr:row>
      <xdr:rowOff>304800</xdr:rowOff>
    </xdr:to>
    <xdr:pic>
      <xdr:nvPicPr>
        <xdr:cNvPr id="12713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A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725775" y="39023925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87</xdr:row>
      <xdr:rowOff>0</xdr:rowOff>
    </xdr:from>
    <xdr:to>
      <xdr:col>10</xdr:col>
      <xdr:colOff>723900</xdr:colOff>
      <xdr:row>87</xdr:row>
      <xdr:rowOff>19050</xdr:rowOff>
    </xdr:to>
    <xdr:pic>
      <xdr:nvPicPr>
        <xdr:cNvPr id="12714" name="Picture 26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401925" y="390239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142875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15" name="Picture 262">
          <a:extLst>
            <a:ext uri="{FF2B5EF4-FFF2-40B4-BE49-F238E27FC236}">
              <a16:creationId xmlns:a16="http://schemas.microsoft.com/office/drawing/2014/main" id="{00000000-0008-0000-0000-0000A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4820900" y="39023925"/>
          <a:ext cx="466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16" name="Рисунок 15" descr="Дальномер ультразвуковой с лазерной указкой">
          <a:extLst>
            <a:ext uri="{FF2B5EF4-FFF2-40B4-BE49-F238E27FC236}">
              <a16:creationId xmlns:a16="http://schemas.microsoft.com/office/drawing/2014/main" id="{00000000-0008-0000-0000-0000A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14859000" y="390239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485775</xdr:rowOff>
    </xdr:to>
    <xdr:pic>
      <xdr:nvPicPr>
        <xdr:cNvPr id="12717" name="Picture 500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39023925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304800</xdr:rowOff>
    </xdr:to>
    <xdr:pic>
      <xdr:nvPicPr>
        <xdr:cNvPr id="12718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A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7211675" y="39023925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19050</xdr:rowOff>
    </xdr:to>
    <xdr:pic>
      <xdr:nvPicPr>
        <xdr:cNvPr id="12719" name="Picture 263">
          <a:extLst>
            <a:ext uri="{FF2B5EF4-FFF2-40B4-BE49-F238E27FC236}">
              <a16:creationId xmlns:a16="http://schemas.microsoft.com/office/drawing/2014/main" id="{00000000-0008-0000-0000-0000A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7211675" y="390239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409575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0" name="Picture 34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087600" y="39023925"/>
          <a:ext cx="200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1" name="Рисунок 1" descr="http://zavoddelta.ru/sites/default/files/products/ochki_temnee.jpg">
          <a:extLst>
            <a:ext uri="{FF2B5EF4-FFF2-40B4-BE49-F238E27FC236}">
              <a16:creationId xmlns:a16="http://schemas.microsoft.com/office/drawing/2014/main" id="{00000000-0008-0000-0000-0000B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906625" y="39023925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2" name="Рисунок 8" descr="http://zavoddelta.ru/sites/default/files/products/20310d.jpg">
          <a:extLst>
            <a:ext uri="{FF2B5EF4-FFF2-40B4-BE49-F238E27FC236}">
              <a16:creationId xmlns:a16="http://schemas.microsoft.com/office/drawing/2014/main" id="{00000000-0008-0000-0000-0000B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878050" y="39023925"/>
          <a:ext cx="409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3" name="Рисунок 6" descr="http://zavoddelta.ru/sites/default/files/products/20340d.jpg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859000" y="390239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571500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4" name="Рисунок 2" descr="http://zavoddelta.ru/sites/default/files/products/20281.jpg">
          <a:extLst>
            <a:ext uri="{FF2B5EF4-FFF2-40B4-BE49-F238E27FC236}">
              <a16:creationId xmlns:a16="http://schemas.microsoft.com/office/drawing/2014/main" id="{00000000-0008-0000-0000-0000B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249525" y="39023925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87</xdr:row>
      <xdr:rowOff>0</xdr:rowOff>
    </xdr:from>
    <xdr:to>
      <xdr:col>10</xdr:col>
      <xdr:colOff>628650</xdr:colOff>
      <xdr:row>87</xdr:row>
      <xdr:rowOff>485775</xdr:rowOff>
    </xdr:to>
    <xdr:pic>
      <xdr:nvPicPr>
        <xdr:cNvPr id="12725" name="Picture 500">
          <a:extLst>
            <a:ext uri="{FF2B5EF4-FFF2-40B4-BE49-F238E27FC236}">
              <a16:creationId xmlns:a16="http://schemas.microsoft.com/office/drawing/2014/main" id="{00000000-0008-0000-0000-0000B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39023925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1047750</xdr:colOff>
      <xdr:row>87</xdr:row>
      <xdr:rowOff>0</xdr:rowOff>
    </xdr:from>
    <xdr:to>
      <xdr:col>10</xdr:col>
      <xdr:colOff>1047750</xdr:colOff>
      <xdr:row>87</xdr:row>
      <xdr:rowOff>304800</xdr:rowOff>
    </xdr:to>
    <xdr:pic>
      <xdr:nvPicPr>
        <xdr:cNvPr id="12726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725775" y="39023925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723900</xdr:colOff>
      <xdr:row>87</xdr:row>
      <xdr:rowOff>0</xdr:rowOff>
    </xdr:from>
    <xdr:to>
      <xdr:col>10</xdr:col>
      <xdr:colOff>723900</xdr:colOff>
      <xdr:row>87</xdr:row>
      <xdr:rowOff>19050</xdr:rowOff>
    </xdr:to>
    <xdr:pic>
      <xdr:nvPicPr>
        <xdr:cNvPr id="12727" name="Picture 263">
          <a:extLst>
            <a:ext uri="{FF2B5EF4-FFF2-40B4-BE49-F238E27FC236}">
              <a16:creationId xmlns:a16="http://schemas.microsoft.com/office/drawing/2014/main" id="{00000000-0008-0000-0000-0000B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401925" y="390239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142875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8" name="Picture 262">
          <a:extLst>
            <a:ext uri="{FF2B5EF4-FFF2-40B4-BE49-F238E27FC236}">
              <a16:creationId xmlns:a16="http://schemas.microsoft.com/office/drawing/2014/main" id="{00000000-0008-0000-0000-0000B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4820900" y="39023925"/>
          <a:ext cx="466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87</xdr:row>
      <xdr:rowOff>0</xdr:rowOff>
    </xdr:from>
    <xdr:to>
      <xdr:col>10</xdr:col>
      <xdr:colOff>609600</xdr:colOff>
      <xdr:row>87</xdr:row>
      <xdr:rowOff>0</xdr:rowOff>
    </xdr:to>
    <xdr:pic>
      <xdr:nvPicPr>
        <xdr:cNvPr id="12729" name="Рисунок 15" descr="Дальномер ультразвуковой с лазерной указкой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14859000" y="390239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485775</xdr:rowOff>
    </xdr:to>
    <xdr:pic>
      <xdr:nvPicPr>
        <xdr:cNvPr id="12730" name="Picture 500">
          <a:extLst>
            <a:ext uri="{FF2B5EF4-FFF2-40B4-BE49-F238E27FC236}">
              <a16:creationId xmlns:a16="http://schemas.microsoft.com/office/drawing/2014/main" id="{00000000-0008-0000-0000-0000B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39023925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304800</xdr:rowOff>
    </xdr:to>
    <xdr:pic>
      <xdr:nvPicPr>
        <xdr:cNvPr id="12731" name="Picture 10" descr="Рулетка 30м корпус фибергласовый ">
          <a:extLst>
            <a:ext uri="{FF2B5EF4-FFF2-40B4-BE49-F238E27FC236}">
              <a16:creationId xmlns:a16="http://schemas.microsoft.com/office/drawing/2014/main" id="{00000000-0008-0000-0000-0000B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7211675" y="39023925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11</xdr:col>
      <xdr:colOff>0</xdr:colOff>
      <xdr:row>87</xdr:row>
      <xdr:rowOff>19050</xdr:rowOff>
    </xdr:to>
    <xdr:pic>
      <xdr:nvPicPr>
        <xdr:cNvPr id="12732" name="Picture 26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7211675" y="39023925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314325</xdr:colOff>
      <xdr:row>86</xdr:row>
      <xdr:rowOff>123825</xdr:rowOff>
    </xdr:from>
    <xdr:to>
      <xdr:col>10</xdr:col>
      <xdr:colOff>1933575</xdr:colOff>
      <xdr:row>86</xdr:row>
      <xdr:rowOff>1038225</xdr:rowOff>
    </xdr:to>
    <xdr:pic>
      <xdr:nvPicPr>
        <xdr:cNvPr id="12733" name="Рисунок 341">
          <a:extLst>
            <a:ext uri="{FF2B5EF4-FFF2-40B4-BE49-F238E27FC236}">
              <a16:creationId xmlns:a16="http://schemas.microsoft.com/office/drawing/2014/main" id="{00000000-0008-0000-0000-0000BD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14992350" y="38014275"/>
          <a:ext cx="16192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409575</xdr:colOff>
      <xdr:row>87</xdr:row>
      <xdr:rowOff>104775</xdr:rowOff>
    </xdr:from>
    <xdr:to>
      <xdr:col>10</xdr:col>
      <xdr:colOff>2124075</xdr:colOff>
      <xdr:row>87</xdr:row>
      <xdr:rowOff>942975</xdr:rowOff>
    </xdr:to>
    <xdr:pic>
      <xdr:nvPicPr>
        <xdr:cNvPr id="12734" name="Рисунок 343">
          <a:extLst>
            <a:ext uri="{FF2B5EF4-FFF2-40B4-BE49-F238E27FC236}">
              <a16:creationId xmlns:a16="http://schemas.microsoft.com/office/drawing/2014/main" id="{00000000-0008-0000-0000-0000BE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15087600" y="39128700"/>
          <a:ext cx="171450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88</xdr:row>
      <xdr:rowOff>123825</xdr:rowOff>
    </xdr:from>
    <xdr:to>
      <xdr:col>10</xdr:col>
      <xdr:colOff>1866900</xdr:colOff>
      <xdr:row>88</xdr:row>
      <xdr:rowOff>1114425</xdr:rowOff>
    </xdr:to>
    <xdr:pic>
      <xdr:nvPicPr>
        <xdr:cNvPr id="12735" name="Рисунок 344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15049500" y="40147875"/>
          <a:ext cx="1495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257175</xdr:colOff>
      <xdr:row>89</xdr:row>
      <xdr:rowOff>66675</xdr:rowOff>
    </xdr:from>
    <xdr:to>
      <xdr:col>10</xdr:col>
      <xdr:colOff>2057400</xdr:colOff>
      <xdr:row>89</xdr:row>
      <xdr:rowOff>1066800</xdr:rowOff>
    </xdr:to>
    <xdr:pic>
      <xdr:nvPicPr>
        <xdr:cNvPr id="12736" name="Рисунок 345">
          <a:extLst>
            <a:ext uri="{FF2B5EF4-FFF2-40B4-BE49-F238E27FC236}">
              <a16:creationId xmlns:a16="http://schemas.microsoft.com/office/drawing/2014/main" id="{00000000-0008-0000-0000-0000C0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14935200" y="41262300"/>
          <a:ext cx="1800225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190500</xdr:colOff>
      <xdr:row>90</xdr:row>
      <xdr:rowOff>180975</xdr:rowOff>
    </xdr:from>
    <xdr:to>
      <xdr:col>10</xdr:col>
      <xdr:colOff>1971675</xdr:colOff>
      <xdr:row>91</xdr:row>
      <xdr:rowOff>9524</xdr:rowOff>
    </xdr:to>
    <xdr:pic>
      <xdr:nvPicPr>
        <xdr:cNvPr id="12737" name="Рисунок 346">
          <a:extLst>
            <a:ext uri="{FF2B5EF4-FFF2-40B4-BE49-F238E27FC236}">
              <a16:creationId xmlns:a16="http://schemas.microsoft.com/office/drawing/2014/main" id="{00000000-0008-0000-0000-0000C1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14868525" y="42491025"/>
          <a:ext cx="178117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47625</xdr:colOff>
      <xdr:row>91</xdr:row>
      <xdr:rowOff>104775</xdr:rowOff>
    </xdr:from>
    <xdr:to>
      <xdr:col>10</xdr:col>
      <xdr:colOff>2009775</xdr:colOff>
      <xdr:row>91</xdr:row>
      <xdr:rowOff>1114425</xdr:rowOff>
    </xdr:to>
    <xdr:pic>
      <xdr:nvPicPr>
        <xdr:cNvPr id="12738" name="Рисунок 347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14725650" y="43538775"/>
          <a:ext cx="196215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133350</xdr:colOff>
      <xdr:row>92</xdr:row>
      <xdr:rowOff>19050</xdr:rowOff>
    </xdr:from>
    <xdr:to>
      <xdr:col>10</xdr:col>
      <xdr:colOff>1990725</xdr:colOff>
      <xdr:row>92</xdr:row>
      <xdr:rowOff>1076325</xdr:rowOff>
    </xdr:to>
    <xdr:pic>
      <xdr:nvPicPr>
        <xdr:cNvPr id="12739" name="Рисунок 349">
          <a:extLst>
            <a:ext uri="{FF2B5EF4-FFF2-40B4-BE49-F238E27FC236}">
              <a16:creationId xmlns:a16="http://schemas.microsoft.com/office/drawing/2014/main" id="{00000000-0008-0000-0000-0000C3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14811375" y="44615100"/>
          <a:ext cx="18573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152400</xdr:colOff>
      <xdr:row>94</xdr:row>
      <xdr:rowOff>85725</xdr:rowOff>
    </xdr:from>
    <xdr:to>
      <xdr:col>10</xdr:col>
      <xdr:colOff>2276475</xdr:colOff>
      <xdr:row>94</xdr:row>
      <xdr:rowOff>1057275</xdr:rowOff>
    </xdr:to>
    <xdr:pic>
      <xdr:nvPicPr>
        <xdr:cNvPr id="12740" name="Рисунок 352">
          <a:extLst>
            <a:ext uri="{FF2B5EF4-FFF2-40B4-BE49-F238E27FC236}">
              <a16:creationId xmlns:a16="http://schemas.microsoft.com/office/drawing/2014/main" id="{00000000-0008-0000-0000-0000C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14830425" y="47234475"/>
          <a:ext cx="2124075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96</xdr:row>
      <xdr:rowOff>104775</xdr:rowOff>
    </xdr:from>
    <xdr:to>
      <xdr:col>10</xdr:col>
      <xdr:colOff>2381250</xdr:colOff>
      <xdr:row>96</xdr:row>
      <xdr:rowOff>1114425</xdr:rowOff>
    </xdr:to>
    <xdr:pic>
      <xdr:nvPicPr>
        <xdr:cNvPr id="12741" name="Рисунок 355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15049500" y="49749075"/>
          <a:ext cx="200977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742" name="Picture 500">
          <a:extLst>
            <a:ext uri="{FF2B5EF4-FFF2-40B4-BE49-F238E27FC236}">
              <a16:creationId xmlns:a16="http://schemas.microsoft.com/office/drawing/2014/main" id="{00000000-0008-0000-0000-0000C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743" name="Picture 500">
          <a:extLst>
            <a:ext uri="{FF2B5EF4-FFF2-40B4-BE49-F238E27FC236}">
              <a16:creationId xmlns:a16="http://schemas.microsoft.com/office/drawing/2014/main" id="{00000000-0008-0000-0000-0000C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744" name="Picture 500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745" name="Picture 500">
          <a:extLst>
            <a:ext uri="{FF2B5EF4-FFF2-40B4-BE49-F238E27FC236}">
              <a16:creationId xmlns:a16="http://schemas.microsoft.com/office/drawing/2014/main" id="{00000000-0008-0000-0000-0000C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628650</xdr:colOff>
      <xdr:row>98</xdr:row>
      <xdr:rowOff>0</xdr:rowOff>
    </xdr:from>
    <xdr:to>
      <xdr:col>10</xdr:col>
      <xdr:colOff>628650</xdr:colOff>
      <xdr:row>99</xdr:row>
      <xdr:rowOff>190500</xdr:rowOff>
    </xdr:to>
    <xdr:pic>
      <xdr:nvPicPr>
        <xdr:cNvPr id="12746" name="Picture 500">
          <a:extLst>
            <a:ext uri="{FF2B5EF4-FFF2-40B4-BE49-F238E27FC236}">
              <a16:creationId xmlns:a16="http://schemas.microsoft.com/office/drawing/2014/main" id="{00000000-0008-0000-0000-0000C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5306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98</xdr:row>
      <xdr:rowOff>0</xdr:rowOff>
    </xdr:from>
    <xdr:to>
      <xdr:col>11</xdr:col>
      <xdr:colOff>0</xdr:colOff>
      <xdr:row>99</xdr:row>
      <xdr:rowOff>190500</xdr:rowOff>
    </xdr:to>
    <xdr:pic>
      <xdr:nvPicPr>
        <xdr:cNvPr id="12747" name="Picture 500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-1681803">
          <a:off x="17211675" y="52101750"/>
          <a:ext cx="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1504950</xdr:colOff>
      <xdr:row>27</xdr:row>
      <xdr:rowOff>57150</xdr:rowOff>
    </xdr:from>
    <xdr:to>
      <xdr:col>10</xdr:col>
      <xdr:colOff>1838325</xdr:colOff>
      <xdr:row>29</xdr:row>
      <xdr:rowOff>9525</xdr:rowOff>
    </xdr:to>
    <xdr:pic>
      <xdr:nvPicPr>
        <xdr:cNvPr id="12748" name="Рисунок 213">
          <a:extLst>
            <a:ext uri="{FF2B5EF4-FFF2-40B4-BE49-F238E27FC236}">
              <a16:creationId xmlns:a16="http://schemas.microsoft.com/office/drawing/2014/main" id="{00000000-0008-0000-0000-0000C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16182975" y="15420975"/>
          <a:ext cx="3333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749" name="Picture 539">
          <a:extLst>
            <a:ext uri="{FF2B5EF4-FFF2-40B4-BE49-F238E27FC236}">
              <a16:creationId xmlns:a16="http://schemas.microsoft.com/office/drawing/2014/main" id="{00000000-0008-0000-0000-0000CD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750" name="Picture 539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751" name="Picture 539">
          <a:extLst>
            <a:ext uri="{FF2B5EF4-FFF2-40B4-BE49-F238E27FC236}">
              <a16:creationId xmlns:a16="http://schemas.microsoft.com/office/drawing/2014/main" id="{00000000-0008-0000-0000-0000C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18</xdr:row>
      <xdr:rowOff>0</xdr:rowOff>
    </xdr:from>
    <xdr:to>
      <xdr:col>10</xdr:col>
      <xdr:colOff>914400</xdr:colOff>
      <xdr:row>18</xdr:row>
      <xdr:rowOff>323850</xdr:rowOff>
    </xdr:to>
    <xdr:pic>
      <xdr:nvPicPr>
        <xdr:cNvPr id="12752" name="Picture 540">
          <a:extLst>
            <a:ext uri="{FF2B5EF4-FFF2-40B4-BE49-F238E27FC236}">
              <a16:creationId xmlns:a16="http://schemas.microsoft.com/office/drawing/2014/main" id="{00000000-0008-0000-0000-0000D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95535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753" name="Picture 539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933450</xdr:colOff>
      <xdr:row>18</xdr:row>
      <xdr:rowOff>0</xdr:rowOff>
    </xdr:from>
    <xdr:to>
      <xdr:col>10</xdr:col>
      <xdr:colOff>933450</xdr:colOff>
      <xdr:row>18</xdr:row>
      <xdr:rowOff>247650</xdr:rowOff>
    </xdr:to>
    <xdr:pic>
      <xdr:nvPicPr>
        <xdr:cNvPr id="12754" name="Picture 539">
          <a:extLst>
            <a:ext uri="{FF2B5EF4-FFF2-40B4-BE49-F238E27FC236}">
              <a16:creationId xmlns:a16="http://schemas.microsoft.com/office/drawing/2014/main" id="{00000000-0008-0000-0000-0000D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5611475" y="9553575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55" name="Picture 537">
          <a:extLst>
            <a:ext uri="{FF2B5EF4-FFF2-40B4-BE49-F238E27FC236}">
              <a16:creationId xmlns:a16="http://schemas.microsoft.com/office/drawing/2014/main" id="{00000000-0008-0000-0000-0000D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56" name="Picture 537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57" name="Picture 537">
          <a:extLst>
            <a:ext uri="{FF2B5EF4-FFF2-40B4-BE49-F238E27FC236}">
              <a16:creationId xmlns:a16="http://schemas.microsoft.com/office/drawing/2014/main" id="{00000000-0008-0000-0000-0000D5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58" name="Picture 537">
          <a:extLst>
            <a:ext uri="{FF2B5EF4-FFF2-40B4-BE49-F238E27FC236}">
              <a16:creationId xmlns:a16="http://schemas.microsoft.com/office/drawing/2014/main" id="{00000000-0008-0000-0000-0000D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762000</xdr:colOff>
      <xdr:row>8</xdr:row>
      <xdr:rowOff>0</xdr:rowOff>
    </xdr:from>
    <xdr:to>
      <xdr:col>10</xdr:col>
      <xdr:colOff>762000</xdr:colOff>
      <xdr:row>9</xdr:row>
      <xdr:rowOff>85725</xdr:rowOff>
    </xdr:to>
    <xdr:pic>
      <xdr:nvPicPr>
        <xdr:cNvPr id="12759" name="Picture 53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5440025" y="5457825"/>
          <a:ext cx="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60" name="Picture 537">
          <a:extLst>
            <a:ext uri="{FF2B5EF4-FFF2-40B4-BE49-F238E27FC236}">
              <a16:creationId xmlns:a16="http://schemas.microsoft.com/office/drawing/2014/main" id="{00000000-0008-0000-0000-0000D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61" name="Picture 537">
          <a:extLst>
            <a:ext uri="{FF2B5EF4-FFF2-40B4-BE49-F238E27FC236}">
              <a16:creationId xmlns:a16="http://schemas.microsoft.com/office/drawing/2014/main" id="{00000000-0008-0000-0000-0000D9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62" name="Picture 537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63" name="Picture 537">
          <a:extLst>
            <a:ext uri="{FF2B5EF4-FFF2-40B4-BE49-F238E27FC236}">
              <a16:creationId xmlns:a16="http://schemas.microsoft.com/office/drawing/2014/main" id="{00000000-0008-0000-0000-0000DB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13</xdr:row>
      <xdr:rowOff>0</xdr:rowOff>
    </xdr:from>
    <xdr:to>
      <xdr:col>10</xdr:col>
      <xdr:colOff>781050</xdr:colOff>
      <xdr:row>15</xdr:row>
      <xdr:rowOff>66675</xdr:rowOff>
    </xdr:to>
    <xdr:pic>
      <xdr:nvPicPr>
        <xdr:cNvPr id="12764" name="Picture 537">
          <a:extLst>
            <a:ext uri="{FF2B5EF4-FFF2-40B4-BE49-F238E27FC236}">
              <a16:creationId xmlns:a16="http://schemas.microsoft.com/office/drawing/2014/main" id="{00000000-0008-0000-0000-0000D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78009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219075</xdr:colOff>
      <xdr:row>0</xdr:row>
      <xdr:rowOff>180975</xdr:rowOff>
    </xdr:from>
    <xdr:to>
      <xdr:col>10</xdr:col>
      <xdr:colOff>1724025</xdr:colOff>
      <xdr:row>0</xdr:row>
      <xdr:rowOff>1000125</xdr:rowOff>
    </xdr:to>
    <xdr:pic>
      <xdr:nvPicPr>
        <xdr:cNvPr id="12765" name="Рисунок 265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12954000" y="180975"/>
          <a:ext cx="344805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914400</xdr:colOff>
      <xdr:row>18</xdr:row>
      <xdr:rowOff>0</xdr:rowOff>
    </xdr:from>
    <xdr:to>
      <xdr:col>10</xdr:col>
      <xdr:colOff>914400</xdr:colOff>
      <xdr:row>18</xdr:row>
      <xdr:rowOff>323850</xdr:rowOff>
    </xdr:to>
    <xdr:pic>
      <xdr:nvPicPr>
        <xdr:cNvPr id="12766" name="Picture 540">
          <a:extLst>
            <a:ext uri="{FF2B5EF4-FFF2-40B4-BE49-F238E27FC236}">
              <a16:creationId xmlns:a16="http://schemas.microsoft.com/office/drawing/2014/main" id="{00000000-0008-0000-0000-0000D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5592425" y="95535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923925</xdr:colOff>
      <xdr:row>18</xdr:row>
      <xdr:rowOff>0</xdr:rowOff>
    </xdr:from>
    <xdr:to>
      <xdr:col>10</xdr:col>
      <xdr:colOff>923925</xdr:colOff>
      <xdr:row>18</xdr:row>
      <xdr:rowOff>323850</xdr:rowOff>
    </xdr:to>
    <xdr:pic>
      <xdr:nvPicPr>
        <xdr:cNvPr id="12767" name="Picture 544">
          <a:extLst>
            <a:ext uri="{FF2B5EF4-FFF2-40B4-BE49-F238E27FC236}">
              <a16:creationId xmlns:a16="http://schemas.microsoft.com/office/drawing/2014/main" id="{00000000-0008-0000-0000-0000D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15601950" y="95535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247650</xdr:colOff>
      <xdr:row>97</xdr:row>
      <xdr:rowOff>66675</xdr:rowOff>
    </xdr:from>
    <xdr:to>
      <xdr:col>10</xdr:col>
      <xdr:colOff>2333625</xdr:colOff>
      <xdr:row>97</xdr:row>
      <xdr:rowOff>1228725</xdr:rowOff>
    </xdr:to>
    <xdr:pic>
      <xdr:nvPicPr>
        <xdr:cNvPr id="12768" name="Рисунок 289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14925675" y="50911125"/>
          <a:ext cx="20859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742950</xdr:colOff>
      <xdr:row>11</xdr:row>
      <xdr:rowOff>0</xdr:rowOff>
    </xdr:from>
    <xdr:to>
      <xdr:col>10</xdr:col>
      <xdr:colOff>742950</xdr:colOff>
      <xdr:row>11</xdr:row>
      <xdr:rowOff>419100</xdr:rowOff>
    </xdr:to>
    <xdr:pic>
      <xdr:nvPicPr>
        <xdr:cNvPr id="12769" name="Picture 535">
          <a:extLst>
            <a:ext uri="{FF2B5EF4-FFF2-40B4-BE49-F238E27FC236}">
              <a16:creationId xmlns:a16="http://schemas.microsoft.com/office/drawing/2014/main" id="{00000000-0008-0000-0000-0000E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5420975" y="6696075"/>
          <a:ext cx="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781050</xdr:colOff>
      <xdr:row>11</xdr:row>
      <xdr:rowOff>0</xdr:rowOff>
    </xdr:from>
    <xdr:to>
      <xdr:col>10</xdr:col>
      <xdr:colOff>781050</xdr:colOff>
      <xdr:row>11</xdr:row>
      <xdr:rowOff>323850</xdr:rowOff>
    </xdr:to>
    <xdr:pic>
      <xdr:nvPicPr>
        <xdr:cNvPr id="12770" name="Picture 537">
          <a:extLst>
            <a:ext uri="{FF2B5EF4-FFF2-40B4-BE49-F238E27FC236}">
              <a16:creationId xmlns:a16="http://schemas.microsoft.com/office/drawing/2014/main" id="{00000000-0008-0000-0000-0000E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459075" y="6696075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27</xdr:row>
      <xdr:rowOff>28575</xdr:rowOff>
    </xdr:from>
    <xdr:to>
      <xdr:col>10</xdr:col>
      <xdr:colOff>790575</xdr:colOff>
      <xdr:row>28</xdr:row>
      <xdr:rowOff>581025</xdr:rowOff>
    </xdr:to>
    <xdr:pic>
      <xdr:nvPicPr>
        <xdr:cNvPr id="12771" name="Рисунок 25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15020925" y="15392400"/>
          <a:ext cx="4476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142875</xdr:colOff>
      <xdr:row>95</xdr:row>
      <xdr:rowOff>114300</xdr:rowOff>
    </xdr:from>
    <xdr:to>
      <xdr:col>10</xdr:col>
      <xdr:colOff>2343150</xdr:colOff>
      <xdr:row>95</xdr:row>
      <xdr:rowOff>1171575</xdr:rowOff>
    </xdr:to>
    <xdr:pic>
      <xdr:nvPicPr>
        <xdr:cNvPr id="12772" name="Рисунок 261">
          <a:extLst>
            <a:ext uri="{FF2B5EF4-FFF2-40B4-BE49-F238E27FC236}">
              <a16:creationId xmlns:a16="http://schemas.microsoft.com/office/drawing/2014/main" id="{00000000-0008-0000-0000-0000E4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14820900" y="48415575"/>
          <a:ext cx="22002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438064</xdr:colOff>
      <xdr:row>108</xdr:row>
      <xdr:rowOff>1370034</xdr:rowOff>
    </xdr:from>
    <xdr:to>
      <xdr:col>10</xdr:col>
      <xdr:colOff>2038264</xdr:colOff>
      <xdr:row>110</xdr:row>
      <xdr:rowOff>68850</xdr:rowOff>
    </xdr:to>
    <xdr:pic>
      <xdr:nvPicPr>
        <xdr:cNvPr id="12776" name="Picture 4" descr="http://centrstr.com/images/product_images/popup_images/636_0.png">
          <a:extLst>
            <a:ext uri="{FF2B5EF4-FFF2-40B4-BE49-F238E27FC236}">
              <a16:creationId xmlns:a16="http://schemas.microsoft.com/office/drawing/2014/main" id="{00000000-0008-0000-0000-0000E8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15130050" y="64756952"/>
          <a:ext cx="1600200" cy="7864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333375</xdr:colOff>
      <xdr:row>114</xdr:row>
      <xdr:rowOff>66675</xdr:rowOff>
    </xdr:from>
    <xdr:to>
      <xdr:col>10</xdr:col>
      <xdr:colOff>1476375</xdr:colOff>
      <xdr:row>114</xdr:row>
      <xdr:rowOff>2257425</xdr:rowOff>
    </xdr:to>
    <xdr:pic>
      <xdr:nvPicPr>
        <xdr:cNvPr id="12782" name="Picture 412" descr="1univers">
          <a:extLst>
            <a:ext uri="{FF2B5EF4-FFF2-40B4-BE49-F238E27FC236}">
              <a16:creationId xmlns:a16="http://schemas.microsoft.com/office/drawing/2014/main" id="{00000000-0008-0000-0000-0000E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15011400" y="85601175"/>
          <a:ext cx="1143000" cy="1914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381000</xdr:colOff>
      <xdr:row>120</xdr:row>
      <xdr:rowOff>38100</xdr:rowOff>
    </xdr:from>
    <xdr:to>
      <xdr:col>10</xdr:col>
      <xdr:colOff>1419225</xdr:colOff>
      <xdr:row>120</xdr:row>
      <xdr:rowOff>2066925</xdr:rowOff>
    </xdr:to>
    <xdr:pic>
      <xdr:nvPicPr>
        <xdr:cNvPr id="12784" name="Picture 415" descr="3-minuty_190_auto">
          <a:extLst>
            <a:ext uri="{FF2B5EF4-FFF2-40B4-BE49-F238E27FC236}">
              <a16:creationId xmlns:a16="http://schemas.microsoft.com/office/drawing/2014/main" id="{00000000-0008-0000-0000-0000F0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15059025" y="107946825"/>
          <a:ext cx="1038225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495300</xdr:colOff>
      <xdr:row>118</xdr:row>
      <xdr:rowOff>38100</xdr:rowOff>
    </xdr:from>
    <xdr:to>
      <xdr:col>10</xdr:col>
      <xdr:colOff>1581150</xdr:colOff>
      <xdr:row>118</xdr:row>
      <xdr:rowOff>2133600</xdr:rowOff>
    </xdr:to>
    <xdr:pic>
      <xdr:nvPicPr>
        <xdr:cNvPr id="12785" name="Picture 416" descr="obuvnoj1_190_auto">
          <a:extLst>
            <a:ext uri="{FF2B5EF4-FFF2-40B4-BE49-F238E27FC236}">
              <a16:creationId xmlns:a16="http://schemas.microsoft.com/office/drawing/2014/main" id="{00000000-0008-0000-0000-0000F1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15173325" y="92544900"/>
          <a:ext cx="1085850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438150</xdr:colOff>
      <xdr:row>117</xdr:row>
      <xdr:rowOff>38100</xdr:rowOff>
    </xdr:from>
    <xdr:to>
      <xdr:col>10</xdr:col>
      <xdr:colOff>1647825</xdr:colOff>
      <xdr:row>117</xdr:row>
      <xdr:rowOff>2038350</xdr:rowOff>
    </xdr:to>
    <xdr:pic>
      <xdr:nvPicPr>
        <xdr:cNvPr id="12786" name="Picture 417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clrChange>
            <a:clrFrom>
              <a:srgbClr val="534868"/>
            </a:clrFrom>
            <a:clrTo>
              <a:srgbClr val="534868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5116175" y="90944700"/>
          <a:ext cx="1209675" cy="1562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457200</xdr:colOff>
      <xdr:row>119</xdr:row>
      <xdr:rowOff>95250</xdr:rowOff>
    </xdr:from>
    <xdr:to>
      <xdr:col>10</xdr:col>
      <xdr:colOff>1543050</xdr:colOff>
      <xdr:row>119</xdr:row>
      <xdr:rowOff>2266950</xdr:rowOff>
    </xdr:to>
    <xdr:pic>
      <xdr:nvPicPr>
        <xdr:cNvPr id="12790" name="Picture 1674" descr="bez-imeni-41_190_auto">
          <a:extLst>
            <a:ext uri="{FF2B5EF4-FFF2-40B4-BE49-F238E27FC236}">
              <a16:creationId xmlns:a16="http://schemas.microsoft.com/office/drawing/2014/main" id="{00000000-0008-0000-0000-0000F6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15135225" y="93735525"/>
          <a:ext cx="108585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466725</xdr:colOff>
      <xdr:row>111</xdr:row>
      <xdr:rowOff>76200</xdr:rowOff>
    </xdr:from>
    <xdr:to>
      <xdr:col>10</xdr:col>
      <xdr:colOff>1504950</xdr:colOff>
      <xdr:row>111</xdr:row>
      <xdr:rowOff>1247775</xdr:rowOff>
    </xdr:to>
    <xdr:pic>
      <xdr:nvPicPr>
        <xdr:cNvPr id="12796" name="Picture 8792" descr="Удалитель клея &quot;АНТИКЛЕЙ&quot;">
          <a:extLst>
            <a:ext uri="{FF2B5EF4-FFF2-40B4-BE49-F238E27FC236}">
              <a16:creationId xmlns:a16="http://schemas.microsoft.com/office/drawing/2014/main" id="{00000000-0008-0000-0000-0000FC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15144750" y="81753075"/>
          <a:ext cx="103822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1228725</xdr:colOff>
      <xdr:row>115</xdr:row>
      <xdr:rowOff>209550</xdr:rowOff>
    </xdr:from>
    <xdr:to>
      <xdr:col>10</xdr:col>
      <xdr:colOff>1600200</xdr:colOff>
      <xdr:row>115</xdr:row>
      <xdr:rowOff>1371600</xdr:rowOff>
    </xdr:to>
    <xdr:pic>
      <xdr:nvPicPr>
        <xdr:cNvPr id="12798" name="Picture 112569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/>
        <a:srcRect/>
        <a:stretch>
          <a:fillRect/>
        </a:stretch>
      </xdr:blipFill>
      <xdr:spPr bwMode="auto">
        <a:xfrm>
          <a:off x="15906750" y="89468325"/>
          <a:ext cx="371475" cy="1162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114300</xdr:colOff>
      <xdr:row>115</xdr:row>
      <xdr:rowOff>114300</xdr:rowOff>
    </xdr:from>
    <xdr:to>
      <xdr:col>10</xdr:col>
      <xdr:colOff>1323975</xdr:colOff>
      <xdr:row>115</xdr:row>
      <xdr:rowOff>1809750</xdr:rowOff>
    </xdr:to>
    <xdr:pic>
      <xdr:nvPicPr>
        <xdr:cNvPr id="12799" name="Picture 112570">
          <a:extLst>
            <a:ext uri="{FF2B5EF4-FFF2-40B4-BE49-F238E27FC236}">
              <a16:creationId xmlns:a16="http://schemas.microsoft.com/office/drawing/2014/main" id="{00000000-0008-0000-0000-0000F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14792325" y="89373075"/>
          <a:ext cx="1209675" cy="1276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171450</xdr:colOff>
      <xdr:row>113</xdr:row>
      <xdr:rowOff>38100</xdr:rowOff>
    </xdr:from>
    <xdr:to>
      <xdr:col>10</xdr:col>
      <xdr:colOff>1743075</xdr:colOff>
      <xdr:row>113</xdr:row>
      <xdr:rowOff>1504950</xdr:rowOff>
    </xdr:to>
    <xdr:pic>
      <xdr:nvPicPr>
        <xdr:cNvPr id="12805" name="Picture 55">
          <a:extLst>
            <a:ext uri="{FF2B5EF4-FFF2-40B4-BE49-F238E27FC236}">
              <a16:creationId xmlns:a16="http://schemas.microsoft.com/office/drawing/2014/main" id="{00000000-0008-0000-0000-000005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/>
        <a:srcRect/>
        <a:stretch>
          <a:fillRect/>
        </a:stretch>
      </xdr:blipFill>
      <xdr:spPr bwMode="auto">
        <a:xfrm>
          <a:off x="14849475" y="84467700"/>
          <a:ext cx="1571625" cy="1066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41</xdr:row>
      <xdr:rowOff>28575</xdr:rowOff>
    </xdr:from>
    <xdr:to>
      <xdr:col>10</xdr:col>
      <xdr:colOff>2486025</xdr:colOff>
      <xdr:row>47</xdr:row>
      <xdr:rowOff>76200</xdr:rowOff>
    </xdr:to>
    <xdr:pic>
      <xdr:nvPicPr>
        <xdr:cNvPr id="12818" name="Picture 6" descr="http://www.ekonomsnab.ru/upload/iblock/df0/df03e9663eef94043767e33f82a66484.jpeg">
          <a:extLst>
            <a:ext uri="{FF2B5EF4-FFF2-40B4-BE49-F238E27FC236}">
              <a16:creationId xmlns:a16="http://schemas.microsoft.com/office/drawing/2014/main" id="{00000000-0008-0000-0000-000012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/>
        <a:srcRect/>
        <a:stretch>
          <a:fillRect/>
        </a:stretch>
      </xdr:blipFill>
      <xdr:spPr bwMode="auto">
        <a:xfrm>
          <a:off x="14706600" y="23955375"/>
          <a:ext cx="2457450" cy="1876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47</xdr:row>
      <xdr:rowOff>66675</xdr:rowOff>
    </xdr:from>
    <xdr:to>
      <xdr:col>10</xdr:col>
      <xdr:colOff>2486025</xdr:colOff>
      <xdr:row>51</xdr:row>
      <xdr:rowOff>276225</xdr:rowOff>
    </xdr:to>
    <xdr:pic>
      <xdr:nvPicPr>
        <xdr:cNvPr id="12819" name="Picture 7" descr="http://china-stroy.ru/images/detailed/4/4174459.jpg?t=1483660696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/>
        <a:srcRect/>
        <a:stretch>
          <a:fillRect/>
        </a:stretch>
      </xdr:blipFill>
      <xdr:spPr bwMode="auto">
        <a:xfrm>
          <a:off x="14706600" y="25822275"/>
          <a:ext cx="2457450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38100</xdr:colOff>
      <xdr:row>52</xdr:row>
      <xdr:rowOff>180975</xdr:rowOff>
    </xdr:from>
    <xdr:to>
      <xdr:col>10</xdr:col>
      <xdr:colOff>2447925</xdr:colOff>
      <xdr:row>56</xdr:row>
      <xdr:rowOff>114300</xdr:rowOff>
    </xdr:to>
    <xdr:pic>
      <xdr:nvPicPr>
        <xdr:cNvPr id="12820" name="Picture 8" descr="http://honest-groupe.ru/userfiles/171/438x438/alyum.png">
          <a:extLst>
            <a:ext uri="{FF2B5EF4-FFF2-40B4-BE49-F238E27FC236}">
              <a16:creationId xmlns:a16="http://schemas.microsoft.com/office/drawing/2014/main" id="{00000000-0008-0000-0000-000014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/>
        <a:srcRect/>
        <a:stretch>
          <a:fillRect/>
        </a:stretch>
      </xdr:blipFill>
      <xdr:spPr bwMode="auto">
        <a:xfrm>
          <a:off x="14716125" y="27460575"/>
          <a:ext cx="240982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65</xdr:row>
      <xdr:rowOff>0</xdr:rowOff>
    </xdr:from>
    <xdr:to>
      <xdr:col>10</xdr:col>
      <xdr:colOff>2524125</xdr:colOff>
      <xdr:row>69</xdr:row>
      <xdr:rowOff>104775</xdr:rowOff>
    </xdr:to>
    <xdr:pic>
      <xdr:nvPicPr>
        <xdr:cNvPr id="12821" name="Picture 9" descr="http://formulauspex.ru/76829/79862.jpg">
          <a:extLst>
            <a:ext uri="{FF2B5EF4-FFF2-40B4-BE49-F238E27FC236}">
              <a16:creationId xmlns:a16="http://schemas.microsoft.com/office/drawing/2014/main" id="{00000000-0008-0000-0000-000015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14744700" y="30327600"/>
          <a:ext cx="2457450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</xdr:colOff>
      <xdr:row>72</xdr:row>
      <xdr:rowOff>85725</xdr:rowOff>
    </xdr:from>
    <xdr:to>
      <xdr:col>10</xdr:col>
      <xdr:colOff>2524125</xdr:colOff>
      <xdr:row>76</xdr:row>
      <xdr:rowOff>9525</xdr:rowOff>
    </xdr:to>
    <xdr:pic>
      <xdr:nvPicPr>
        <xdr:cNvPr id="12822" name="Picture 10" descr="http://ast-kom.ru/d/921187/d/%D0%B2%D1%81%D0%BF%D0%B5%D0%BD%D0%BA%D0%B0_1.jpg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/>
        <a:srcRect/>
        <a:stretch>
          <a:fillRect/>
        </a:stretch>
      </xdr:blipFill>
      <xdr:spPr bwMode="auto">
        <a:xfrm>
          <a:off x="14687550" y="32546925"/>
          <a:ext cx="251460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</xdr:colOff>
      <xdr:row>84</xdr:row>
      <xdr:rowOff>28575</xdr:rowOff>
    </xdr:from>
    <xdr:to>
      <xdr:col>10</xdr:col>
      <xdr:colOff>2524125</xdr:colOff>
      <xdr:row>85</xdr:row>
      <xdr:rowOff>1152525</xdr:rowOff>
    </xdr:to>
    <xdr:pic>
      <xdr:nvPicPr>
        <xdr:cNvPr id="12823" name="Picture 1026" descr="https://vkmstroy.ru/images/stories/virtuemart/product/3ac8a90d7da1955ee5aebc83835a4256.jpg">
          <a:extLst>
            <a:ext uri="{FF2B5EF4-FFF2-40B4-BE49-F238E27FC236}">
              <a16:creationId xmlns:a16="http://schemas.microsoft.com/office/drawing/2014/main" id="{00000000-0008-0000-0000-000017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/>
        <a:srcRect/>
        <a:stretch>
          <a:fillRect/>
        </a:stretch>
      </xdr:blipFill>
      <xdr:spPr bwMode="auto">
        <a:xfrm>
          <a:off x="14687550" y="36204525"/>
          <a:ext cx="2514600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266700</xdr:colOff>
      <xdr:row>99</xdr:row>
      <xdr:rowOff>927100</xdr:rowOff>
    </xdr:from>
    <xdr:to>
      <xdr:col>10</xdr:col>
      <xdr:colOff>1933575</xdr:colOff>
      <xdr:row>101</xdr:row>
      <xdr:rowOff>0</xdr:rowOff>
    </xdr:to>
    <xdr:pic>
      <xdr:nvPicPr>
        <xdr:cNvPr id="246" name="Рисунок 22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14947900" y="53340000"/>
          <a:ext cx="16668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63"/>
  <sheetViews>
    <sheetView tabSelected="1" view="pageBreakPreview" zoomScale="73" zoomScaleNormal="100" zoomScaleSheetLayoutView="73" workbookViewId="0">
      <selection activeCell="F5" sqref="F5"/>
    </sheetView>
  </sheetViews>
  <sheetFormatPr defaultColWidth="8.7109375" defaultRowHeight="15"/>
  <cols>
    <col min="1" max="1" width="14.7109375" style="3" customWidth="1"/>
    <col min="2" max="2" width="76" customWidth="1"/>
    <col min="3" max="3" width="15.85546875" customWidth="1"/>
    <col min="4" max="4" width="13.5703125" customWidth="1"/>
    <col min="5" max="5" width="18.85546875" customWidth="1"/>
    <col min="6" max="6" width="19" style="2" customWidth="1"/>
    <col min="7" max="7" width="21.28515625" style="2" customWidth="1"/>
    <col min="8" max="8" width="12.140625" customWidth="1"/>
    <col min="9" max="9" width="17.85546875" customWidth="1"/>
    <col min="10" max="10" width="11.28515625" customWidth="1"/>
    <col min="11" max="11" width="38" customWidth="1"/>
    <col min="12" max="12" width="44.140625" style="1" customWidth="1"/>
    <col min="13" max="63" width="8.7109375" style="1"/>
  </cols>
  <sheetData>
    <row r="1" spans="1:63" ht="107.25" customHeight="1" thickBot="1">
      <c r="A1" s="341" t="s">
        <v>240</v>
      </c>
      <c r="B1" s="342"/>
      <c r="C1" s="342"/>
      <c r="D1" s="342"/>
      <c r="E1" s="342"/>
      <c r="F1" s="342"/>
      <c r="G1" s="258"/>
      <c r="H1" s="343"/>
      <c r="I1" s="343"/>
      <c r="J1" s="344"/>
      <c r="K1" s="345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</row>
    <row r="2" spans="1:63" s="17" customFormat="1" ht="76.5" customHeight="1" thickBot="1">
      <c r="A2" s="22"/>
      <c r="B2" s="19" t="s">
        <v>19</v>
      </c>
      <c r="C2" s="21"/>
      <c r="D2" s="58" t="s">
        <v>160</v>
      </c>
      <c r="E2" s="58" t="s">
        <v>119</v>
      </c>
      <c r="F2" s="23" t="s">
        <v>159</v>
      </c>
      <c r="G2" s="23" t="s">
        <v>156</v>
      </c>
      <c r="H2" s="22" t="s">
        <v>18</v>
      </c>
      <c r="I2" s="21" t="s">
        <v>76</v>
      </c>
      <c r="J2" s="20" t="s">
        <v>22</v>
      </c>
      <c r="K2" s="19" t="s">
        <v>17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</row>
    <row r="3" spans="1:63" ht="20.25" customHeight="1" thickBot="1">
      <c r="A3" s="30" t="s">
        <v>16</v>
      </c>
      <c r="B3" s="16"/>
      <c r="C3" s="346" t="s">
        <v>15</v>
      </c>
      <c r="D3" s="138"/>
      <c r="E3" s="360" t="s">
        <v>51</v>
      </c>
      <c r="F3" s="348">
        <v>62.01</v>
      </c>
      <c r="G3" s="349"/>
      <c r="H3" s="350"/>
      <c r="I3" s="354"/>
      <c r="J3" s="356"/>
      <c r="K3" s="358"/>
    </row>
    <row r="4" spans="1:63" ht="20.25" customHeight="1">
      <c r="A4" s="30" t="s">
        <v>14</v>
      </c>
      <c r="B4" s="16"/>
      <c r="C4" s="347"/>
      <c r="D4" s="138"/>
      <c r="E4" s="355"/>
      <c r="F4" s="351"/>
      <c r="G4" s="352"/>
      <c r="H4" s="353"/>
      <c r="I4" s="355"/>
      <c r="J4" s="357"/>
      <c r="K4" s="359"/>
      <c r="L4" s="230"/>
    </row>
    <row r="5" spans="1:63" ht="93" customHeight="1">
      <c r="A5" s="251"/>
      <c r="B5" s="265" t="s">
        <v>155</v>
      </c>
      <c r="C5" s="287">
        <v>3.42</v>
      </c>
      <c r="D5" s="288">
        <f t="shared" ref="D5:E8" si="0">E5*1.05</f>
        <v>233.81180550000002</v>
      </c>
      <c r="E5" s="289">
        <f t="shared" si="0"/>
        <v>222.67791</v>
      </c>
      <c r="F5" s="289">
        <f>C5*F3</f>
        <v>212.07419999999999</v>
      </c>
      <c r="G5" s="273"/>
      <c r="H5" s="175" t="s">
        <v>0</v>
      </c>
      <c r="I5" s="260"/>
      <c r="J5" s="250"/>
      <c r="K5" s="259"/>
      <c r="L5" s="331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</row>
    <row r="6" spans="1:63" s="98" customFormat="1" ht="39" customHeight="1" thickBot="1">
      <c r="A6" s="172" t="s">
        <v>70</v>
      </c>
      <c r="B6" s="173" t="s">
        <v>100</v>
      </c>
      <c r="C6" s="290">
        <v>2.9</v>
      </c>
      <c r="D6" s="290">
        <f t="shared" si="0"/>
        <v>198.2614725</v>
      </c>
      <c r="E6" s="290">
        <f t="shared" si="0"/>
        <v>188.82044999999999</v>
      </c>
      <c r="F6" s="290">
        <f>C6*$F$3</f>
        <v>179.82899999999998</v>
      </c>
      <c r="G6" s="174"/>
      <c r="H6" s="175" t="s">
        <v>0</v>
      </c>
      <c r="I6" s="176"/>
      <c r="J6" s="177"/>
      <c r="K6" s="338">
        <v>2</v>
      </c>
      <c r="L6" s="332"/>
    </row>
    <row r="7" spans="1:63" s="98" customFormat="1" ht="38.25" customHeight="1">
      <c r="A7" s="253" t="s">
        <v>71</v>
      </c>
      <c r="B7" s="252" t="s">
        <v>237</v>
      </c>
      <c r="C7" s="291">
        <v>3.42</v>
      </c>
      <c r="D7" s="291">
        <f t="shared" si="0"/>
        <v>233.81180550000002</v>
      </c>
      <c r="E7" s="291">
        <f t="shared" si="0"/>
        <v>222.67791</v>
      </c>
      <c r="F7" s="291">
        <f>C7*$F$3</f>
        <v>212.07419999999999</v>
      </c>
      <c r="G7" s="312" t="s">
        <v>244</v>
      </c>
      <c r="H7" s="132" t="s">
        <v>0</v>
      </c>
      <c r="I7" s="111"/>
      <c r="J7" s="150"/>
      <c r="K7" s="338"/>
      <c r="L7" s="79"/>
    </row>
    <row r="8" spans="1:63" s="81" customFormat="1" ht="35.25" customHeight="1" thickBot="1">
      <c r="A8" s="27" t="s">
        <v>62</v>
      </c>
      <c r="B8" s="27" t="s">
        <v>95</v>
      </c>
      <c r="C8" s="28">
        <v>2.5299999999999998</v>
      </c>
      <c r="D8" s="291">
        <f t="shared" si="0"/>
        <v>172.96604324999998</v>
      </c>
      <c r="E8" s="28">
        <f t="shared" si="0"/>
        <v>164.72956499999998</v>
      </c>
      <c r="F8" s="28">
        <f>C8*$F$3</f>
        <v>156.88529999999997</v>
      </c>
      <c r="G8" s="28"/>
      <c r="H8" s="133" t="s">
        <v>0</v>
      </c>
      <c r="I8" s="11"/>
      <c r="J8" s="151"/>
      <c r="K8" s="338"/>
      <c r="L8" s="79"/>
    </row>
    <row r="9" spans="1:63" ht="21.75" customHeight="1" thickBot="1">
      <c r="A9" s="47" t="s">
        <v>13</v>
      </c>
      <c r="B9" s="6"/>
      <c r="C9" s="6"/>
      <c r="D9" s="6"/>
      <c r="E9" s="59"/>
      <c r="F9" s="163"/>
      <c r="G9" s="163"/>
      <c r="H9" s="6"/>
      <c r="I9" s="6"/>
      <c r="J9" s="164"/>
      <c r="K9" s="9"/>
    </row>
    <row r="10" spans="1:63" ht="41.25" customHeight="1">
      <c r="A10" s="33" t="s">
        <v>79</v>
      </c>
      <c r="B10" s="105" t="s">
        <v>94</v>
      </c>
      <c r="C10" s="28">
        <v>2.9</v>
      </c>
      <c r="D10" s="102">
        <f t="shared" ref="D10:E13" si="1">E10*1.05</f>
        <v>198.2614725</v>
      </c>
      <c r="E10" s="56">
        <f t="shared" si="1"/>
        <v>188.82044999999999</v>
      </c>
      <c r="F10" s="24">
        <f>C10*$F$3</f>
        <v>179.82899999999998</v>
      </c>
      <c r="G10" s="261"/>
      <c r="H10" s="37" t="s">
        <v>0</v>
      </c>
      <c r="I10" s="11"/>
      <c r="J10" s="10"/>
      <c r="K10" s="60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</row>
    <row r="11" spans="1:63" ht="34.5" customHeight="1">
      <c r="A11" s="33" t="s">
        <v>12</v>
      </c>
      <c r="B11" s="29" t="s">
        <v>90</v>
      </c>
      <c r="C11" s="28">
        <v>2.63</v>
      </c>
      <c r="D11" s="102">
        <f t="shared" si="1"/>
        <v>179.80264575000001</v>
      </c>
      <c r="E11" s="56">
        <f t="shared" si="1"/>
        <v>171.24061499999999</v>
      </c>
      <c r="F11" s="24">
        <f>C11*$F$3</f>
        <v>163.08629999999999</v>
      </c>
      <c r="G11" s="24"/>
      <c r="H11" s="15" t="s">
        <v>0</v>
      </c>
      <c r="I11" s="14" t="s">
        <v>80</v>
      </c>
      <c r="J11" s="13"/>
      <c r="K11" s="60"/>
    </row>
    <row r="12" spans="1:63" ht="43.5" customHeight="1">
      <c r="A12" s="33" t="s">
        <v>11</v>
      </c>
      <c r="B12" s="27" t="s">
        <v>91</v>
      </c>
      <c r="C12" s="28">
        <v>2.68</v>
      </c>
      <c r="D12" s="102">
        <f t="shared" si="1"/>
        <v>183.22094700000002</v>
      </c>
      <c r="E12" s="56">
        <f t="shared" si="1"/>
        <v>174.49614000000003</v>
      </c>
      <c r="F12" s="24">
        <f>C12*$F$3</f>
        <v>166.18680000000001</v>
      </c>
      <c r="G12" s="273" t="s">
        <v>247</v>
      </c>
      <c r="H12" s="15" t="s">
        <v>0</v>
      </c>
      <c r="I12" s="14"/>
      <c r="J12" s="13"/>
      <c r="K12" s="60"/>
    </row>
    <row r="13" spans="1:63" ht="43.5" customHeight="1" thickBot="1">
      <c r="A13" s="148" t="s">
        <v>10</v>
      </c>
      <c r="B13" s="134" t="s">
        <v>97</v>
      </c>
      <c r="C13" s="45">
        <v>2.2799999999999998</v>
      </c>
      <c r="D13" s="28">
        <f t="shared" si="1"/>
        <v>155.87453699999998</v>
      </c>
      <c r="E13" s="28">
        <f t="shared" si="1"/>
        <v>148.45193999999998</v>
      </c>
      <c r="F13" s="25">
        <f>C13*$F$3</f>
        <v>141.38279999999997</v>
      </c>
      <c r="G13" s="25"/>
      <c r="H13" s="15" t="s">
        <v>0</v>
      </c>
      <c r="I13" s="14"/>
      <c r="J13" s="13"/>
      <c r="K13" s="60"/>
    </row>
    <row r="14" spans="1:63" ht="43.5" hidden="1" customHeight="1">
      <c r="A14" s="33" t="s">
        <v>65</v>
      </c>
      <c r="B14" s="105" t="s">
        <v>66</v>
      </c>
      <c r="C14" s="102">
        <v>2.2799999999999998</v>
      </c>
      <c r="D14" s="45">
        <f>E14*1.1</f>
        <v>171.07318799999999</v>
      </c>
      <c r="E14" s="28">
        <f>F14*1.1</f>
        <v>155.52107999999998</v>
      </c>
      <c r="F14" s="42">
        <f>C14*$F$3</f>
        <v>141.38279999999997</v>
      </c>
      <c r="G14" s="67"/>
      <c r="H14" s="37" t="s">
        <v>0</v>
      </c>
      <c r="I14" s="11"/>
      <c r="J14" s="10"/>
      <c r="K14" s="60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</row>
    <row r="15" spans="1:63" ht="20.25" customHeight="1" thickBot="1">
      <c r="A15" s="51" t="s">
        <v>9</v>
      </c>
      <c r="B15" s="52"/>
      <c r="C15" s="52"/>
      <c r="D15" s="141"/>
      <c r="E15" s="59"/>
      <c r="F15" s="6"/>
      <c r="G15" s="6"/>
      <c r="H15" s="6"/>
      <c r="I15" s="6"/>
      <c r="J15" s="162"/>
      <c r="K15" s="9"/>
    </row>
    <row r="16" spans="1:63" ht="47.25" customHeight="1">
      <c r="A16" s="292" t="s">
        <v>7</v>
      </c>
      <c r="B16" s="293" t="s">
        <v>92</v>
      </c>
      <c r="C16" s="46">
        <v>2.5299999999999998</v>
      </c>
      <c r="D16" s="46">
        <f t="shared" ref="D16:E18" si="2">E16*1.05</f>
        <v>172.96604324999998</v>
      </c>
      <c r="E16" s="46">
        <f t="shared" si="2"/>
        <v>164.72956499999998</v>
      </c>
      <c r="F16" s="63">
        <f>C16*$F$3</f>
        <v>156.88529999999997</v>
      </c>
      <c r="G16" s="158"/>
      <c r="H16" s="159" t="s">
        <v>0</v>
      </c>
      <c r="I16" s="12"/>
      <c r="J16" s="160"/>
      <c r="K16" s="33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</row>
    <row r="17" spans="1:63" ht="37.5" customHeight="1">
      <c r="A17" s="294" t="s">
        <v>8</v>
      </c>
      <c r="B17" s="295" t="s">
        <v>96</v>
      </c>
      <c r="C17" s="46">
        <v>2.27</v>
      </c>
      <c r="D17" s="46">
        <f t="shared" si="2"/>
        <v>155.19087675</v>
      </c>
      <c r="E17" s="46">
        <f t="shared" si="2"/>
        <v>147.80083500000001</v>
      </c>
      <c r="F17" s="63">
        <f>C17*$F$3</f>
        <v>140.7627</v>
      </c>
      <c r="G17" s="158"/>
      <c r="H17" s="159" t="s">
        <v>0</v>
      </c>
      <c r="I17" s="12"/>
      <c r="J17" s="160"/>
      <c r="K17" s="340"/>
    </row>
    <row r="18" spans="1:63" ht="33" customHeight="1">
      <c r="A18" s="33" t="s">
        <v>68</v>
      </c>
      <c r="B18" s="101" t="s">
        <v>101</v>
      </c>
      <c r="C18" s="102">
        <v>2.4</v>
      </c>
      <c r="D18" s="149">
        <f t="shared" si="2"/>
        <v>164.07846000000001</v>
      </c>
      <c r="E18" s="45">
        <f t="shared" si="2"/>
        <v>156.26519999999999</v>
      </c>
      <c r="F18" s="25">
        <f>C18*$F$3</f>
        <v>148.82399999999998</v>
      </c>
      <c r="G18" s="275"/>
      <c r="H18" s="15" t="s">
        <v>0</v>
      </c>
      <c r="I18" s="11"/>
      <c r="J18" s="10"/>
      <c r="K18" s="340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</row>
    <row r="19" spans="1:63" ht="33" customHeight="1">
      <c r="A19" s="33" t="s">
        <v>64</v>
      </c>
      <c r="B19" s="232" t="s">
        <v>161</v>
      </c>
      <c r="C19" s="102">
        <v>1.72</v>
      </c>
      <c r="D19" s="233">
        <f>E19*1.05</f>
        <v>117.589563</v>
      </c>
      <c r="E19" s="56">
        <f>F19*1.05</f>
        <v>111.99006</v>
      </c>
      <c r="F19" s="24">
        <f>C19*F3</f>
        <v>106.65719999999999</v>
      </c>
      <c r="G19" s="275" t="s">
        <v>248</v>
      </c>
      <c r="H19" s="37" t="s">
        <v>0</v>
      </c>
      <c r="I19" s="11"/>
      <c r="J19" s="10"/>
      <c r="K19" s="60"/>
    </row>
    <row r="20" spans="1:63" ht="33" customHeight="1">
      <c r="A20" s="238" t="s">
        <v>6</v>
      </c>
      <c r="B20" s="99"/>
      <c r="C20" s="99"/>
      <c r="D20" s="239"/>
      <c r="E20" s="240"/>
      <c r="F20" s="241"/>
      <c r="G20" s="241"/>
      <c r="H20" s="241"/>
      <c r="I20" s="241"/>
      <c r="J20" s="237"/>
      <c r="K20" s="242"/>
    </row>
    <row r="21" spans="1:63" ht="92.25" customHeight="1">
      <c r="A21" s="161" t="s">
        <v>82</v>
      </c>
      <c r="B21" s="234" t="s">
        <v>81</v>
      </c>
      <c r="C21" s="157">
        <v>1.61</v>
      </c>
      <c r="D21" s="157">
        <f>E21*1.05</f>
        <v>110.06930025000001</v>
      </c>
      <c r="E21" s="157">
        <f>F21*1.05</f>
        <v>104.827905</v>
      </c>
      <c r="F21" s="158">
        <f>C21*$F$3</f>
        <v>99.836100000000002</v>
      </c>
      <c r="G21" s="273" t="s">
        <v>243</v>
      </c>
      <c r="H21" s="235" t="s">
        <v>4</v>
      </c>
      <c r="I21" s="12"/>
      <c r="J21" s="236"/>
      <c r="K21" s="156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</row>
    <row r="22" spans="1:63" ht="93.75" customHeight="1">
      <c r="A22" s="134" t="s">
        <v>88</v>
      </c>
      <c r="B22" s="135" t="s">
        <v>83</v>
      </c>
      <c r="C22" s="136">
        <v>1.61</v>
      </c>
      <c r="D22" s="136">
        <f>E22*1.05</f>
        <v>110.06930025000001</v>
      </c>
      <c r="E22" s="136">
        <f>F22*1.05</f>
        <v>104.827905</v>
      </c>
      <c r="F22" s="137">
        <f>C22*$F$3</f>
        <v>99.836100000000002</v>
      </c>
      <c r="G22" s="273" t="s">
        <v>243</v>
      </c>
      <c r="H22" s="112" t="s">
        <v>4</v>
      </c>
      <c r="I22" s="14"/>
      <c r="J22" s="151"/>
      <c r="K22" s="156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</row>
    <row r="23" spans="1:63" ht="93.75" customHeight="1">
      <c r="A23" s="313"/>
      <c r="B23" s="135" t="s">
        <v>245</v>
      </c>
      <c r="C23" s="136"/>
      <c r="D23" s="136"/>
      <c r="E23" s="136">
        <v>75</v>
      </c>
      <c r="F23" s="137">
        <v>70</v>
      </c>
      <c r="G23" s="273" t="s">
        <v>246</v>
      </c>
      <c r="H23" s="112" t="s">
        <v>4</v>
      </c>
      <c r="I23" s="14"/>
      <c r="J23" s="151"/>
      <c r="K23" s="156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</row>
    <row r="24" spans="1:63" ht="33" customHeight="1" thickBot="1">
      <c r="A24" s="76" t="s">
        <v>74</v>
      </c>
      <c r="B24" s="99"/>
      <c r="C24" s="99"/>
      <c r="D24" s="99"/>
      <c r="E24" s="127"/>
      <c r="F24" s="99"/>
      <c r="G24" s="99"/>
      <c r="H24" s="99"/>
      <c r="I24" s="99"/>
      <c r="J24" s="154"/>
      <c r="K24" s="155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</row>
    <row r="25" spans="1:63" ht="78" customHeight="1" thickBot="1">
      <c r="A25" s="103" t="s">
        <v>3</v>
      </c>
      <c r="B25" s="122" t="s">
        <v>73</v>
      </c>
      <c r="C25" s="123" t="s">
        <v>20</v>
      </c>
      <c r="D25" s="113">
        <v>60</v>
      </c>
      <c r="E25" s="113">
        <v>55</v>
      </c>
      <c r="F25" s="124">
        <v>50</v>
      </c>
      <c r="G25" s="283"/>
      <c r="H25" s="125" t="s">
        <v>2</v>
      </c>
      <c r="I25" s="311" t="s">
        <v>80</v>
      </c>
      <c r="J25" s="126"/>
      <c r="K25" s="53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</row>
    <row r="26" spans="1:63" ht="72" customHeight="1" thickBot="1">
      <c r="A26" s="114" t="s">
        <v>5</v>
      </c>
      <c r="B26" s="34" t="s">
        <v>61</v>
      </c>
      <c r="C26" s="35" t="s">
        <v>20</v>
      </c>
      <c r="D26" s="57">
        <v>70</v>
      </c>
      <c r="E26" s="56">
        <v>65</v>
      </c>
      <c r="F26" s="26">
        <v>60</v>
      </c>
      <c r="G26" s="26"/>
      <c r="H26" s="8" t="s">
        <v>87</v>
      </c>
      <c r="I26" s="7"/>
      <c r="J26" s="36"/>
      <c r="K26" s="152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</row>
    <row r="27" spans="1:63" ht="22.5" customHeight="1" thickBot="1">
      <c r="A27" s="51" t="s">
        <v>1</v>
      </c>
      <c r="B27" s="52"/>
      <c r="C27" s="52"/>
      <c r="D27" s="141"/>
      <c r="E27" s="59"/>
      <c r="F27" s="6"/>
      <c r="G27" s="6"/>
      <c r="H27" s="6"/>
      <c r="I27" s="115"/>
      <c r="J27" s="116"/>
      <c r="K27" s="153"/>
    </row>
    <row r="28" spans="1:63" ht="48" customHeight="1" thickBot="1">
      <c r="A28" s="93" t="s">
        <v>7</v>
      </c>
      <c r="B28" s="31" t="s">
        <v>89</v>
      </c>
      <c r="C28" s="32">
        <v>1.25</v>
      </c>
      <c r="D28" s="32">
        <v>78.3</v>
      </c>
      <c r="E28" s="32">
        <v>72.5</v>
      </c>
      <c r="F28" s="255">
        <v>69.599999999999994</v>
      </c>
      <c r="G28" s="274" t="s">
        <v>239</v>
      </c>
      <c r="H28" s="100" t="s">
        <v>0</v>
      </c>
      <c r="I28" s="14"/>
      <c r="J28" s="13"/>
      <c r="K28" s="336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</row>
    <row r="29" spans="1:63" ht="48" customHeight="1" thickBot="1">
      <c r="A29" s="93" t="s">
        <v>77</v>
      </c>
      <c r="B29" s="31" t="s">
        <v>78</v>
      </c>
      <c r="C29" s="32">
        <v>1.1499999999999999</v>
      </c>
      <c r="D29" s="32">
        <v>75.400000000000006</v>
      </c>
      <c r="E29" s="32">
        <v>69.599999999999994</v>
      </c>
      <c r="F29" s="255">
        <v>66.7</v>
      </c>
      <c r="G29" s="274" t="s">
        <v>238</v>
      </c>
      <c r="H29" s="100" t="s">
        <v>0</v>
      </c>
      <c r="I29" s="14"/>
      <c r="J29" s="13"/>
      <c r="K29" s="33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</row>
    <row r="30" spans="1:63" ht="20.25" customHeight="1" thickBot="1">
      <c r="A30" s="51" t="s">
        <v>60</v>
      </c>
      <c r="B30" s="52"/>
      <c r="C30" s="6"/>
      <c r="D30" s="6"/>
      <c r="E30" s="59"/>
      <c r="F30" s="6"/>
      <c r="G30" s="6"/>
      <c r="H30" s="6"/>
      <c r="I30" s="72"/>
      <c r="J30" s="84"/>
      <c r="K30" s="85"/>
    </row>
    <row r="31" spans="1:63" ht="100.5" customHeight="1" thickBot="1">
      <c r="A31" s="107" t="s">
        <v>21</v>
      </c>
      <c r="B31" s="266" t="s">
        <v>162</v>
      </c>
      <c r="C31" s="104" t="s">
        <v>20</v>
      </c>
      <c r="D31" s="104">
        <v>81</v>
      </c>
      <c r="E31" s="104">
        <v>76</v>
      </c>
      <c r="F31" s="106">
        <v>71</v>
      </c>
      <c r="G31" s="282"/>
      <c r="H31" s="82" t="s">
        <v>4</v>
      </c>
      <c r="I31" s="310" t="s">
        <v>80</v>
      </c>
      <c r="J31" s="83"/>
      <c r="K31" s="333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</row>
    <row r="32" spans="1:63" s="108" customFormat="1" ht="100.5" customHeight="1" thickBot="1">
      <c r="A32" s="107" t="s">
        <v>72</v>
      </c>
      <c r="B32" s="130" t="s">
        <v>163</v>
      </c>
      <c r="C32" s="104" t="s">
        <v>20</v>
      </c>
      <c r="D32" s="104">
        <v>71</v>
      </c>
      <c r="E32" s="104">
        <v>66</v>
      </c>
      <c r="F32" s="106">
        <v>61</v>
      </c>
      <c r="G32" s="282"/>
      <c r="H32" s="82" t="s">
        <v>4</v>
      </c>
      <c r="I32" s="310" t="s">
        <v>80</v>
      </c>
      <c r="J32" s="109"/>
      <c r="K32" s="334"/>
    </row>
    <row r="33" spans="1:63" ht="104.25" customHeight="1" thickBot="1">
      <c r="A33" s="86" t="s">
        <v>69</v>
      </c>
      <c r="B33" s="129" t="s">
        <v>93</v>
      </c>
      <c r="C33" s="87" t="s">
        <v>20</v>
      </c>
      <c r="D33" s="88">
        <v>85</v>
      </c>
      <c r="E33" s="88">
        <v>80</v>
      </c>
      <c r="F33" s="89">
        <v>75</v>
      </c>
      <c r="G33" s="262"/>
      <c r="H33" s="90" t="s">
        <v>0</v>
      </c>
      <c r="I33" s="91"/>
      <c r="J33" s="92"/>
      <c r="K33" s="335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</row>
    <row r="34" spans="1:63" ht="44.25" customHeight="1">
      <c r="A34" s="329" t="s">
        <v>207</v>
      </c>
      <c r="B34" s="330"/>
      <c r="C34" s="127"/>
      <c r="D34" s="127"/>
      <c r="E34" s="127"/>
      <c r="F34" s="245"/>
      <c r="G34" s="245"/>
      <c r="H34" s="246"/>
      <c r="I34" s="246"/>
      <c r="J34" s="237"/>
      <c r="K34" s="277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</row>
    <row r="35" spans="1:63" ht="33" customHeight="1">
      <c r="A35" s="279"/>
      <c r="B35" s="280" t="s">
        <v>182</v>
      </c>
      <c r="C35" s="28"/>
      <c r="D35" s="184"/>
      <c r="E35" s="184" t="s">
        <v>187</v>
      </c>
      <c r="F35" s="186" t="s">
        <v>199</v>
      </c>
      <c r="G35" s="186" t="s">
        <v>193</v>
      </c>
      <c r="H35" s="133" t="s">
        <v>98</v>
      </c>
      <c r="I35" s="14"/>
      <c r="J35" s="278"/>
      <c r="K35" s="277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</row>
    <row r="36" spans="1:63" ht="29.25" customHeight="1">
      <c r="A36" s="279"/>
      <c r="B36" s="280" t="s">
        <v>181</v>
      </c>
      <c r="C36" s="28"/>
      <c r="D36" s="184"/>
      <c r="E36" s="184" t="s">
        <v>189</v>
      </c>
      <c r="F36" s="186" t="s">
        <v>200</v>
      </c>
      <c r="G36" s="186" t="s">
        <v>194</v>
      </c>
      <c r="H36" s="133" t="s">
        <v>98</v>
      </c>
      <c r="I36" s="14"/>
      <c r="J36" s="278"/>
      <c r="K36" s="277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</row>
    <row r="37" spans="1:63" ht="29.25" customHeight="1">
      <c r="A37" s="279"/>
      <c r="B37" s="280" t="s">
        <v>183</v>
      </c>
      <c r="C37" s="28"/>
      <c r="D37" s="184"/>
      <c r="E37" s="184" t="s">
        <v>188</v>
      </c>
      <c r="F37" s="186" t="s">
        <v>201</v>
      </c>
      <c r="G37" s="186" t="s">
        <v>195</v>
      </c>
      <c r="H37" s="133" t="s">
        <v>98</v>
      </c>
      <c r="I37" s="14"/>
      <c r="J37" s="278"/>
      <c r="K37" s="277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</row>
    <row r="38" spans="1:63" ht="29.25" customHeight="1">
      <c r="A38" s="279"/>
      <c r="B38" s="280" t="s">
        <v>184</v>
      </c>
      <c r="C38" s="28"/>
      <c r="D38" s="184"/>
      <c r="E38" s="184" t="s">
        <v>190</v>
      </c>
      <c r="F38" s="186" t="s">
        <v>202</v>
      </c>
      <c r="G38" s="186" t="s">
        <v>196</v>
      </c>
      <c r="H38" s="133" t="s">
        <v>98</v>
      </c>
      <c r="I38" s="14"/>
      <c r="J38" s="278"/>
      <c r="K38" s="277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</row>
    <row r="39" spans="1:63" ht="29.25" customHeight="1">
      <c r="A39" s="279"/>
      <c r="B39" s="280" t="s">
        <v>185</v>
      </c>
      <c r="C39" s="28"/>
      <c r="D39" s="184"/>
      <c r="E39" s="184" t="s">
        <v>191</v>
      </c>
      <c r="F39" s="186" t="s">
        <v>203</v>
      </c>
      <c r="G39" s="186" t="s">
        <v>197</v>
      </c>
      <c r="H39" s="133" t="s">
        <v>98</v>
      </c>
      <c r="I39" s="14"/>
      <c r="J39" s="278"/>
      <c r="K39" s="277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</row>
    <row r="40" spans="1:63" ht="29.25" customHeight="1">
      <c r="A40" s="279"/>
      <c r="B40" s="280" t="s">
        <v>186</v>
      </c>
      <c r="C40" s="28"/>
      <c r="D40" s="184"/>
      <c r="E40" s="184" t="s">
        <v>192</v>
      </c>
      <c r="F40" s="186" t="s">
        <v>204</v>
      </c>
      <c r="G40" s="186" t="s">
        <v>198</v>
      </c>
      <c r="H40" s="133" t="s">
        <v>98</v>
      </c>
      <c r="I40" s="14"/>
      <c r="J40" s="278"/>
      <c r="K40" s="277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</row>
    <row r="41" spans="1:63" ht="29.25" customHeight="1">
      <c r="A41" s="279"/>
      <c r="B41" s="281" t="s">
        <v>206</v>
      </c>
      <c r="C41" s="28"/>
      <c r="D41" s="184"/>
      <c r="E41" s="184" t="s">
        <v>205</v>
      </c>
      <c r="F41" s="184" t="s">
        <v>205</v>
      </c>
      <c r="G41" s="184" t="s">
        <v>205</v>
      </c>
      <c r="H41" s="133"/>
      <c r="I41" s="14"/>
      <c r="J41" s="278"/>
      <c r="K41" s="277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</row>
    <row r="42" spans="1:63" ht="24" customHeight="1">
      <c r="A42" s="244"/>
      <c r="B42" s="166" t="s">
        <v>169</v>
      </c>
      <c r="C42" s="28"/>
      <c r="D42" s="249">
        <v>10.98</v>
      </c>
      <c r="E42" s="249">
        <v>10.17</v>
      </c>
      <c r="F42" s="249">
        <v>9.35</v>
      </c>
      <c r="G42" s="325"/>
      <c r="H42" s="133" t="s">
        <v>148</v>
      </c>
      <c r="I42" s="14"/>
      <c r="J42" s="13"/>
      <c r="K42" s="165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</row>
    <row r="43" spans="1:63" ht="24" customHeight="1">
      <c r="A43" s="244"/>
      <c r="B43" s="166" t="s">
        <v>180</v>
      </c>
      <c r="C43" s="28"/>
      <c r="D43" s="249">
        <v>23.56</v>
      </c>
      <c r="E43" s="249">
        <v>21.82</v>
      </c>
      <c r="F43" s="249">
        <v>20.07</v>
      </c>
      <c r="G43" s="326"/>
      <c r="H43" s="133" t="s">
        <v>148</v>
      </c>
      <c r="I43" s="14"/>
      <c r="J43" s="13"/>
      <c r="K43" s="165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</row>
    <row r="44" spans="1:63" ht="24" customHeight="1">
      <c r="A44" s="244"/>
      <c r="B44" s="166" t="s">
        <v>170</v>
      </c>
      <c r="C44" s="28"/>
      <c r="D44" s="249">
        <v>16.82</v>
      </c>
      <c r="E44" s="249">
        <v>15.58</v>
      </c>
      <c r="F44" s="249">
        <v>14.33</v>
      </c>
      <c r="G44" s="326"/>
      <c r="H44" s="256" t="s">
        <v>132</v>
      </c>
      <c r="I44" s="14"/>
      <c r="J44" s="13"/>
      <c r="K44" s="165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</row>
    <row r="45" spans="1:63" ht="24" customHeight="1">
      <c r="A45" s="244"/>
      <c r="B45" s="166" t="s">
        <v>219</v>
      </c>
      <c r="C45" s="28"/>
      <c r="D45" s="249">
        <v>32.33</v>
      </c>
      <c r="E45" s="249">
        <v>29.94</v>
      </c>
      <c r="F45" s="249">
        <v>27.55</v>
      </c>
      <c r="G45" s="326"/>
      <c r="H45" s="256" t="s">
        <v>132</v>
      </c>
      <c r="I45" s="14"/>
      <c r="J45" s="13"/>
      <c r="K45" s="165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</row>
    <row r="46" spans="1:63" ht="24" customHeight="1">
      <c r="A46" s="244"/>
      <c r="B46" s="166" t="s">
        <v>235</v>
      </c>
      <c r="C46" s="28"/>
      <c r="D46" s="249">
        <v>24.4</v>
      </c>
      <c r="E46" s="249">
        <v>23.37</v>
      </c>
      <c r="F46" s="249">
        <v>23</v>
      </c>
      <c r="G46" s="326"/>
      <c r="H46" s="256" t="s">
        <v>149</v>
      </c>
      <c r="I46" s="14"/>
      <c r="J46" s="13"/>
      <c r="K46" s="165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</row>
    <row r="47" spans="1:63" ht="24" customHeight="1">
      <c r="A47" s="244"/>
      <c r="B47" s="166" t="s">
        <v>220</v>
      </c>
      <c r="C47" s="28"/>
      <c r="D47" s="249">
        <v>32.590000000000003</v>
      </c>
      <c r="E47" s="249">
        <v>30.18</v>
      </c>
      <c r="F47" s="249">
        <v>26</v>
      </c>
      <c r="G47" s="326"/>
      <c r="H47" s="256" t="s">
        <v>150</v>
      </c>
      <c r="I47" s="14"/>
      <c r="J47" s="13"/>
      <c r="K47" s="165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</row>
    <row r="48" spans="1:63" ht="24" customHeight="1">
      <c r="A48" s="244"/>
      <c r="B48" s="166" t="s">
        <v>167</v>
      </c>
      <c r="C48" s="28"/>
      <c r="D48" s="249">
        <v>47.59</v>
      </c>
      <c r="E48" s="249">
        <v>44.06</v>
      </c>
      <c r="F48" s="249">
        <v>40.54</v>
      </c>
      <c r="G48" s="326"/>
      <c r="H48" s="256" t="s">
        <v>150</v>
      </c>
      <c r="I48" s="14"/>
      <c r="J48" s="13"/>
      <c r="K48" s="165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</row>
    <row r="49" spans="1:63" ht="24" customHeight="1">
      <c r="A49" s="244"/>
      <c r="B49" s="166" t="s">
        <v>168</v>
      </c>
      <c r="C49" s="28"/>
      <c r="D49" s="249">
        <v>62.6</v>
      </c>
      <c r="E49" s="249">
        <v>60.45</v>
      </c>
      <c r="F49" s="249">
        <v>50</v>
      </c>
      <c r="G49" s="326"/>
      <c r="H49" s="256" t="s">
        <v>150</v>
      </c>
      <c r="I49" s="14"/>
      <c r="J49" s="13"/>
      <c r="K49" s="165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</row>
    <row r="50" spans="1:63" ht="24" customHeight="1">
      <c r="A50" s="244" t="s">
        <v>218</v>
      </c>
      <c r="B50" s="248" t="s">
        <v>179</v>
      </c>
      <c r="C50" s="28"/>
      <c r="D50" s="249">
        <v>20</v>
      </c>
      <c r="E50" s="249">
        <v>18</v>
      </c>
      <c r="F50" s="249">
        <v>16.7</v>
      </c>
      <c r="G50" s="326"/>
      <c r="H50" s="256" t="s">
        <v>150</v>
      </c>
      <c r="I50" s="14"/>
      <c r="J50" s="13"/>
      <c r="K50" s="165"/>
      <c r="L50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</row>
    <row r="51" spans="1:63" ht="24" customHeight="1">
      <c r="A51" s="244"/>
      <c r="B51" s="248" t="s">
        <v>166</v>
      </c>
      <c r="C51" s="28"/>
      <c r="D51" s="249">
        <v>27.15</v>
      </c>
      <c r="E51" s="249">
        <v>25.15</v>
      </c>
      <c r="F51" s="249">
        <v>25</v>
      </c>
      <c r="G51" s="326"/>
      <c r="H51" s="256" t="s">
        <v>150</v>
      </c>
      <c r="I51" s="14"/>
      <c r="J51" s="13"/>
      <c r="K51" s="165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</row>
    <row r="52" spans="1:63" ht="24" customHeight="1">
      <c r="A52" s="244"/>
      <c r="B52" s="248" t="s">
        <v>165</v>
      </c>
      <c r="C52" s="28"/>
      <c r="D52" s="249">
        <v>42.56</v>
      </c>
      <c r="E52" s="249">
        <v>39.42</v>
      </c>
      <c r="F52" s="249">
        <v>36.26</v>
      </c>
      <c r="G52" s="326"/>
      <c r="H52" s="256" t="s">
        <v>150</v>
      </c>
      <c r="I52" s="14"/>
      <c r="J52" s="13"/>
      <c r="K52" s="165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</row>
    <row r="53" spans="1:63" ht="24" customHeight="1">
      <c r="A53" s="244"/>
      <c r="B53" s="248" t="s">
        <v>209</v>
      </c>
      <c r="C53" s="28"/>
      <c r="D53" s="249">
        <v>60.3</v>
      </c>
      <c r="E53" s="249">
        <v>55.85</v>
      </c>
      <c r="F53" s="249">
        <v>51.37</v>
      </c>
      <c r="G53" s="326"/>
      <c r="H53" s="256" t="s">
        <v>150</v>
      </c>
      <c r="I53" s="14"/>
      <c r="J53" s="13"/>
      <c r="K53" s="165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</row>
    <row r="54" spans="1:63" ht="24" customHeight="1">
      <c r="A54" s="244"/>
      <c r="B54" s="248" t="s">
        <v>208</v>
      </c>
      <c r="C54" s="28"/>
      <c r="D54" s="249">
        <v>99.5</v>
      </c>
      <c r="E54" s="249">
        <v>92</v>
      </c>
      <c r="F54" s="249">
        <v>84.6</v>
      </c>
      <c r="G54" s="326"/>
      <c r="H54" s="256" t="s">
        <v>211</v>
      </c>
      <c r="I54" s="14"/>
      <c r="J54" s="13"/>
      <c r="K54" s="165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</row>
    <row r="55" spans="1:63" ht="24" customHeight="1">
      <c r="A55" s="244"/>
      <c r="B55" s="248" t="s">
        <v>210</v>
      </c>
      <c r="C55" s="28"/>
      <c r="D55" s="249">
        <v>168</v>
      </c>
      <c r="E55" s="249">
        <v>155.62</v>
      </c>
      <c r="F55" s="249">
        <v>143.18</v>
      </c>
      <c r="G55" s="326"/>
      <c r="H55" s="300" t="s">
        <v>222</v>
      </c>
      <c r="I55" s="14"/>
      <c r="J55" s="13"/>
      <c r="K55" s="165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</row>
    <row r="56" spans="1:63" ht="24" customHeight="1">
      <c r="A56" s="244"/>
      <c r="B56" s="248" t="s">
        <v>171</v>
      </c>
      <c r="C56" s="28"/>
      <c r="D56" s="249">
        <v>37.4</v>
      </c>
      <c r="E56" s="249" t="s">
        <v>232</v>
      </c>
      <c r="F56" s="249" t="s">
        <v>231</v>
      </c>
      <c r="G56" s="326"/>
      <c r="H56" s="256" t="s">
        <v>150</v>
      </c>
      <c r="I56" s="14"/>
      <c r="J56" s="13"/>
      <c r="K56" s="165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</row>
    <row r="57" spans="1:63" ht="24" customHeight="1">
      <c r="A57" s="244"/>
      <c r="B57" s="248" t="s">
        <v>164</v>
      </c>
      <c r="C57" s="28"/>
      <c r="D57" s="249">
        <v>71.95</v>
      </c>
      <c r="E57" s="249">
        <v>66.7</v>
      </c>
      <c r="F57" s="249">
        <v>57</v>
      </c>
      <c r="G57" s="326"/>
      <c r="H57" s="256" t="s">
        <v>150</v>
      </c>
      <c r="I57" s="14"/>
      <c r="J57" s="13"/>
      <c r="K57" s="165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</row>
    <row r="58" spans="1:63" ht="24" customHeight="1">
      <c r="A58" s="244"/>
      <c r="B58" s="248" t="s">
        <v>172</v>
      </c>
      <c r="C58" s="28"/>
      <c r="D58" s="249">
        <v>141.1</v>
      </c>
      <c r="E58" s="249">
        <v>130.65</v>
      </c>
      <c r="F58" s="249">
        <v>112</v>
      </c>
      <c r="G58" s="326"/>
      <c r="H58" s="256" t="s">
        <v>150</v>
      </c>
      <c r="I58" s="14"/>
      <c r="J58" s="13"/>
      <c r="K58" s="165"/>
      <c r="L58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</row>
    <row r="59" spans="1:63" ht="24" customHeight="1">
      <c r="A59" s="244"/>
      <c r="B59" s="248" t="s">
        <v>212</v>
      </c>
      <c r="C59" s="28"/>
      <c r="D59" s="249">
        <v>97.64</v>
      </c>
      <c r="E59" s="249">
        <v>90.4</v>
      </c>
      <c r="F59" s="249">
        <v>83.17</v>
      </c>
      <c r="G59" s="326"/>
      <c r="H59" s="256" t="s">
        <v>215</v>
      </c>
      <c r="I59" s="14"/>
      <c r="J59" s="13"/>
      <c r="K59" s="165"/>
      <c r="L5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</row>
    <row r="60" spans="1:63" ht="24" customHeight="1">
      <c r="A60" s="244"/>
      <c r="B60" s="248" t="s">
        <v>213</v>
      </c>
      <c r="C60" s="28"/>
      <c r="D60" s="249">
        <v>143.21</v>
      </c>
      <c r="E60" s="249">
        <v>132.6</v>
      </c>
      <c r="F60" s="249">
        <v>122</v>
      </c>
      <c r="G60" s="326"/>
      <c r="H60" s="256" t="s">
        <v>214</v>
      </c>
      <c r="I60" s="14"/>
      <c r="J60" s="13"/>
      <c r="K60" s="165"/>
      <c r="L60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</row>
    <row r="61" spans="1:63" ht="24" customHeight="1">
      <c r="A61" s="244"/>
      <c r="B61" s="248" t="s">
        <v>223</v>
      </c>
      <c r="C61" s="28"/>
      <c r="D61" s="249">
        <v>27.3</v>
      </c>
      <c r="E61" s="249">
        <v>25.3</v>
      </c>
      <c r="F61" s="249">
        <v>23.25</v>
      </c>
      <c r="G61" s="326"/>
      <c r="H61" s="300" t="s">
        <v>150</v>
      </c>
      <c r="I61" s="14"/>
      <c r="J61" s="13"/>
      <c r="K61" s="165"/>
      <c r="L61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</row>
    <row r="62" spans="1:63" ht="24" customHeight="1">
      <c r="A62" s="244"/>
      <c r="B62" s="248" t="s">
        <v>224</v>
      </c>
      <c r="C62" s="28"/>
      <c r="D62" s="249">
        <v>51.65</v>
      </c>
      <c r="E62" s="249">
        <v>47.85</v>
      </c>
      <c r="F62" s="249">
        <v>44</v>
      </c>
      <c r="G62" s="326"/>
      <c r="H62" s="300" t="s">
        <v>150</v>
      </c>
      <c r="I62" s="14"/>
      <c r="J62" s="13"/>
      <c r="K62" s="165"/>
      <c r="L62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</row>
    <row r="63" spans="1:63" ht="24" customHeight="1">
      <c r="A63" s="244">
        <v>25</v>
      </c>
      <c r="B63" s="248" t="s">
        <v>263</v>
      </c>
      <c r="C63" s="28"/>
      <c r="D63" s="249">
        <v>50</v>
      </c>
      <c r="E63" s="249">
        <v>50</v>
      </c>
      <c r="F63" s="249">
        <v>50</v>
      </c>
      <c r="G63" s="326"/>
      <c r="H63" s="300" t="s">
        <v>264</v>
      </c>
      <c r="I63" s="14"/>
      <c r="J63" s="13"/>
      <c r="K63" s="165"/>
      <c r="L63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9"/>
    </row>
    <row r="64" spans="1:63" ht="24" customHeight="1">
      <c r="A64" s="244">
        <v>56</v>
      </c>
      <c r="B64" s="248" t="s">
        <v>262</v>
      </c>
      <c r="C64" s="28"/>
      <c r="D64" s="249">
        <v>50</v>
      </c>
      <c r="E64" s="249">
        <v>50</v>
      </c>
      <c r="F64" s="249">
        <v>50</v>
      </c>
      <c r="G64" s="326"/>
      <c r="H64" s="300" t="s">
        <v>264</v>
      </c>
      <c r="I64" s="14"/>
      <c r="J64" s="13"/>
      <c r="K64" s="165"/>
      <c r="L64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</row>
    <row r="65" spans="1:256" ht="42" customHeight="1">
      <c r="A65" s="244"/>
      <c r="B65" s="324" t="s">
        <v>269</v>
      </c>
      <c r="C65" s="28"/>
      <c r="D65" s="249">
        <v>175</v>
      </c>
      <c r="E65" s="249">
        <v>175</v>
      </c>
      <c r="F65" s="249">
        <v>175</v>
      </c>
      <c r="G65" s="326"/>
      <c r="H65" s="300" t="s">
        <v>264</v>
      </c>
      <c r="I65" s="14"/>
      <c r="J65" s="13"/>
      <c r="K65" s="165"/>
      <c r="L65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</row>
    <row r="66" spans="1:256" ht="24" customHeight="1">
      <c r="A66" s="244"/>
      <c r="B66" s="166" t="s">
        <v>225</v>
      </c>
      <c r="C66" s="28"/>
      <c r="D66" s="249">
        <v>34.1</v>
      </c>
      <c r="E66" s="249">
        <v>31.58</v>
      </c>
      <c r="F66" s="249">
        <v>27</v>
      </c>
      <c r="G66" s="326"/>
      <c r="H66" s="256" t="s">
        <v>150</v>
      </c>
      <c r="I66" s="14"/>
      <c r="J66" s="13"/>
      <c r="K66" s="165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</row>
    <row r="67" spans="1:256" ht="24" customHeight="1">
      <c r="A67" s="244"/>
      <c r="B67" s="166" t="s">
        <v>226</v>
      </c>
      <c r="C67" s="28"/>
      <c r="D67" s="249">
        <v>72.150000000000006</v>
      </c>
      <c r="E67" s="249">
        <v>66.8</v>
      </c>
      <c r="F67" s="249">
        <v>56</v>
      </c>
      <c r="G67" s="326"/>
      <c r="H67" s="256" t="s">
        <v>150</v>
      </c>
      <c r="I67" s="14"/>
      <c r="J67" s="13"/>
      <c r="K67" s="165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</row>
    <row r="68" spans="1:256" ht="24" customHeight="1">
      <c r="A68" s="244"/>
      <c r="B68" s="166" t="s">
        <v>227</v>
      </c>
      <c r="C68" s="28"/>
      <c r="D68" s="249">
        <v>141.30000000000001</v>
      </c>
      <c r="E68" s="249">
        <v>130.84</v>
      </c>
      <c r="F68" s="249">
        <v>110</v>
      </c>
      <c r="G68" s="326"/>
      <c r="H68" s="256" t="s">
        <v>150</v>
      </c>
      <c r="I68" s="14"/>
      <c r="J68" s="13"/>
      <c r="K68" s="165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</row>
    <row r="69" spans="1:256" ht="24" customHeight="1">
      <c r="A69" s="244"/>
      <c r="B69" s="166" t="s">
        <v>228</v>
      </c>
      <c r="C69" s="28"/>
      <c r="D69" s="249">
        <v>36.25</v>
      </c>
      <c r="E69" s="249">
        <v>33.6</v>
      </c>
      <c r="F69" s="249">
        <v>27</v>
      </c>
      <c r="G69" s="326"/>
      <c r="H69" s="300" t="s">
        <v>150</v>
      </c>
      <c r="I69" s="14"/>
      <c r="J69" s="13"/>
      <c r="K69" s="165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</row>
    <row r="70" spans="1:256" ht="24" customHeight="1">
      <c r="A70" s="244"/>
      <c r="B70" s="166" t="s">
        <v>229</v>
      </c>
      <c r="C70" s="28"/>
      <c r="D70" s="249">
        <v>68.45</v>
      </c>
      <c r="E70" s="249">
        <v>63.4</v>
      </c>
      <c r="F70" s="249">
        <v>56</v>
      </c>
      <c r="G70" s="326"/>
      <c r="H70" s="300" t="s">
        <v>150</v>
      </c>
      <c r="I70" s="14"/>
      <c r="J70" s="13"/>
      <c r="K70" s="165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</row>
    <row r="71" spans="1:256" ht="24" customHeight="1">
      <c r="A71" s="244"/>
      <c r="B71" s="166" t="s">
        <v>230</v>
      </c>
      <c r="C71" s="28"/>
      <c r="D71" s="249">
        <v>134</v>
      </c>
      <c r="E71" s="249">
        <v>124</v>
      </c>
      <c r="F71" s="249">
        <v>110</v>
      </c>
      <c r="G71" s="326"/>
      <c r="H71" s="300" t="s">
        <v>150</v>
      </c>
      <c r="I71" s="14"/>
      <c r="J71" s="13"/>
      <c r="K71" s="165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</row>
    <row r="72" spans="1:256" ht="24" customHeight="1">
      <c r="A72" s="244" t="s">
        <v>217</v>
      </c>
      <c r="B72" s="247" t="s">
        <v>173</v>
      </c>
      <c r="C72" s="28"/>
      <c r="D72" s="249">
        <v>16.66</v>
      </c>
      <c r="E72" s="249">
        <v>15.55</v>
      </c>
      <c r="F72" s="249">
        <v>14.45</v>
      </c>
      <c r="G72" s="326"/>
      <c r="H72" s="256" t="s">
        <v>151</v>
      </c>
      <c r="I72" s="14"/>
      <c r="J72" s="13"/>
      <c r="K72" s="165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</row>
    <row r="73" spans="1:256" ht="24" customHeight="1">
      <c r="A73" s="244"/>
      <c r="B73" s="247" t="s">
        <v>174</v>
      </c>
      <c r="C73" s="28"/>
      <c r="D73" s="249">
        <v>28.15</v>
      </c>
      <c r="E73" s="249">
        <v>26.3</v>
      </c>
      <c r="F73" s="249">
        <v>24.4</v>
      </c>
      <c r="G73" s="326"/>
      <c r="H73" s="256" t="s">
        <v>152</v>
      </c>
      <c r="I73" s="14"/>
      <c r="J73" s="13"/>
      <c r="K73" s="165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</row>
    <row r="74" spans="1:256" ht="24" customHeight="1">
      <c r="A74" s="244"/>
      <c r="B74" s="247" t="s">
        <v>175</v>
      </c>
      <c r="C74" s="28"/>
      <c r="D74" s="249">
        <v>26.57</v>
      </c>
      <c r="E74" s="249">
        <v>24.8</v>
      </c>
      <c r="F74" s="249">
        <v>23.03</v>
      </c>
      <c r="G74" s="326"/>
      <c r="H74" s="256" t="s">
        <v>148</v>
      </c>
      <c r="I74" s="14"/>
      <c r="J74" s="296"/>
      <c r="K74" s="165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9"/>
    </row>
    <row r="75" spans="1:256" ht="24" customHeight="1">
      <c r="A75" s="244"/>
      <c r="B75" s="247" t="s">
        <v>176</v>
      </c>
      <c r="C75" s="28"/>
      <c r="D75" s="249">
        <v>51.78</v>
      </c>
      <c r="E75" s="249">
        <v>48.33</v>
      </c>
      <c r="F75" s="249">
        <v>44.88</v>
      </c>
      <c r="G75" s="326"/>
      <c r="H75" s="256" t="s">
        <v>153</v>
      </c>
      <c r="I75" s="14"/>
      <c r="J75" s="13"/>
      <c r="K75" s="165"/>
      <c r="L75" s="79"/>
      <c r="M75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</row>
    <row r="76" spans="1:256" ht="24" customHeight="1">
      <c r="A76" s="247"/>
      <c r="B76" s="247" t="s">
        <v>221</v>
      </c>
      <c r="C76" s="247"/>
      <c r="D76" s="299">
        <v>26.25</v>
      </c>
      <c r="E76" s="299">
        <v>24.5</v>
      </c>
      <c r="F76" s="299">
        <v>22.75</v>
      </c>
      <c r="G76" s="326"/>
      <c r="H76" s="256" t="s">
        <v>154</v>
      </c>
      <c r="I76" s="298"/>
      <c r="J76" s="297"/>
      <c r="K76" s="247" t="s">
        <v>177</v>
      </c>
      <c r="L76" s="247" t="s">
        <v>177</v>
      </c>
      <c r="M76" s="247" t="s">
        <v>177</v>
      </c>
      <c r="N76" s="247" t="s">
        <v>177</v>
      </c>
      <c r="O76" s="247" t="s">
        <v>177</v>
      </c>
      <c r="P76" s="247" t="s">
        <v>177</v>
      </c>
      <c r="Q76" s="247" t="s">
        <v>177</v>
      </c>
      <c r="R76" s="247" t="s">
        <v>177</v>
      </c>
      <c r="S76" s="247" t="s">
        <v>177</v>
      </c>
      <c r="T76" s="247" t="s">
        <v>177</v>
      </c>
      <c r="U76" s="247" t="s">
        <v>177</v>
      </c>
      <c r="V76" s="247" t="s">
        <v>177</v>
      </c>
      <c r="W76" s="247" t="s">
        <v>177</v>
      </c>
      <c r="X76" s="247" t="s">
        <v>177</v>
      </c>
      <c r="Y76" s="247" t="s">
        <v>177</v>
      </c>
      <c r="Z76" s="247" t="s">
        <v>177</v>
      </c>
      <c r="AA76" s="247" t="s">
        <v>177</v>
      </c>
      <c r="AB76" s="247" t="s">
        <v>177</v>
      </c>
      <c r="AC76" s="247" t="s">
        <v>177</v>
      </c>
      <c r="AD76" s="247" t="s">
        <v>177</v>
      </c>
      <c r="AE76" s="247" t="s">
        <v>177</v>
      </c>
      <c r="AF76" s="247" t="s">
        <v>177</v>
      </c>
      <c r="AG76" s="247" t="s">
        <v>177</v>
      </c>
      <c r="AH76" s="247" t="s">
        <v>177</v>
      </c>
      <c r="AI76" s="247" t="s">
        <v>177</v>
      </c>
      <c r="AJ76" s="247" t="s">
        <v>177</v>
      </c>
      <c r="AK76" s="247" t="s">
        <v>177</v>
      </c>
      <c r="AL76" s="247" t="s">
        <v>177</v>
      </c>
      <c r="AM76" s="247" t="s">
        <v>177</v>
      </c>
      <c r="AN76" s="247" t="s">
        <v>177</v>
      </c>
      <c r="AO76" s="247" t="s">
        <v>177</v>
      </c>
      <c r="AP76" s="247" t="s">
        <v>177</v>
      </c>
      <c r="AQ76" s="247" t="s">
        <v>177</v>
      </c>
      <c r="AR76" s="247" t="s">
        <v>177</v>
      </c>
      <c r="AS76" s="247" t="s">
        <v>177</v>
      </c>
      <c r="AT76" s="247" t="s">
        <v>177</v>
      </c>
      <c r="AU76" s="247" t="s">
        <v>177</v>
      </c>
      <c r="AV76" s="247" t="s">
        <v>177</v>
      </c>
      <c r="AW76" s="247" t="s">
        <v>177</v>
      </c>
      <c r="AX76" s="247" t="s">
        <v>177</v>
      </c>
      <c r="AY76" s="247" t="s">
        <v>177</v>
      </c>
      <c r="AZ76" s="247" t="s">
        <v>177</v>
      </c>
      <c r="BA76" s="247" t="s">
        <v>177</v>
      </c>
      <c r="BB76" s="247" t="s">
        <v>177</v>
      </c>
      <c r="BC76" s="247" t="s">
        <v>177</v>
      </c>
      <c r="BD76" s="247" t="s">
        <v>177</v>
      </c>
      <c r="BE76" s="247" t="s">
        <v>177</v>
      </c>
      <c r="BF76" s="247" t="s">
        <v>177</v>
      </c>
      <c r="BG76" s="247" t="s">
        <v>177</v>
      </c>
      <c r="BH76" s="247" t="s">
        <v>177</v>
      </c>
      <c r="BI76" s="247" t="s">
        <v>177</v>
      </c>
      <c r="BJ76" s="247" t="s">
        <v>177</v>
      </c>
      <c r="BK76" s="247" t="s">
        <v>177</v>
      </c>
      <c r="BL76" s="247" t="s">
        <v>177</v>
      </c>
      <c r="BM76" s="247" t="s">
        <v>177</v>
      </c>
      <c r="BN76" s="247" t="s">
        <v>177</v>
      </c>
      <c r="BO76" s="247" t="s">
        <v>177</v>
      </c>
      <c r="BP76" s="247" t="s">
        <v>177</v>
      </c>
      <c r="BQ76" s="247" t="s">
        <v>177</v>
      </c>
      <c r="BR76" s="247" t="s">
        <v>177</v>
      </c>
      <c r="BS76" s="247" t="s">
        <v>177</v>
      </c>
      <c r="BT76" s="247" t="s">
        <v>177</v>
      </c>
      <c r="BU76" s="247" t="s">
        <v>177</v>
      </c>
      <c r="BV76" s="247" t="s">
        <v>177</v>
      </c>
      <c r="BW76" s="247" t="s">
        <v>177</v>
      </c>
      <c r="BX76" s="247" t="s">
        <v>177</v>
      </c>
      <c r="BY76" s="247" t="s">
        <v>177</v>
      </c>
      <c r="BZ76" s="247" t="s">
        <v>177</v>
      </c>
      <c r="CA76" s="247" t="s">
        <v>177</v>
      </c>
      <c r="CB76" s="247" t="s">
        <v>177</v>
      </c>
      <c r="CC76" s="247" t="s">
        <v>177</v>
      </c>
      <c r="CD76" s="247" t="s">
        <v>177</v>
      </c>
      <c r="CE76" s="247" t="s">
        <v>177</v>
      </c>
      <c r="CF76" s="247" t="s">
        <v>177</v>
      </c>
      <c r="CG76" s="247" t="s">
        <v>177</v>
      </c>
      <c r="CH76" s="247" t="s">
        <v>177</v>
      </c>
      <c r="CI76" s="247" t="s">
        <v>177</v>
      </c>
      <c r="CJ76" s="247" t="s">
        <v>177</v>
      </c>
      <c r="CK76" s="247" t="s">
        <v>177</v>
      </c>
      <c r="CL76" s="247" t="s">
        <v>177</v>
      </c>
      <c r="CM76" s="247" t="s">
        <v>177</v>
      </c>
      <c r="CN76" s="247" t="s">
        <v>177</v>
      </c>
      <c r="CO76" s="247" t="s">
        <v>177</v>
      </c>
      <c r="CP76" s="247" t="s">
        <v>177</v>
      </c>
      <c r="CQ76" s="247" t="s">
        <v>177</v>
      </c>
      <c r="CR76" s="247" t="s">
        <v>177</v>
      </c>
      <c r="CS76" s="247" t="s">
        <v>177</v>
      </c>
      <c r="CT76" s="247" t="s">
        <v>177</v>
      </c>
      <c r="CU76" s="247" t="s">
        <v>177</v>
      </c>
      <c r="CV76" s="247" t="s">
        <v>177</v>
      </c>
      <c r="CW76" s="247" t="s">
        <v>177</v>
      </c>
      <c r="CX76" s="247" t="s">
        <v>177</v>
      </c>
      <c r="CY76" s="247" t="s">
        <v>177</v>
      </c>
      <c r="CZ76" s="247" t="s">
        <v>177</v>
      </c>
      <c r="DA76" s="247" t="s">
        <v>177</v>
      </c>
      <c r="DB76" s="247" t="s">
        <v>177</v>
      </c>
      <c r="DC76" s="247" t="s">
        <v>177</v>
      </c>
      <c r="DD76" s="247" t="s">
        <v>177</v>
      </c>
      <c r="DE76" s="247" t="s">
        <v>177</v>
      </c>
      <c r="DF76" s="247" t="s">
        <v>177</v>
      </c>
      <c r="DG76" s="247" t="s">
        <v>177</v>
      </c>
      <c r="DH76" s="247" t="s">
        <v>177</v>
      </c>
      <c r="DI76" s="247" t="s">
        <v>177</v>
      </c>
      <c r="DJ76" s="247" t="s">
        <v>177</v>
      </c>
      <c r="DK76" s="247" t="s">
        <v>177</v>
      </c>
      <c r="DL76" s="247" t="s">
        <v>177</v>
      </c>
      <c r="DM76" s="247" t="s">
        <v>177</v>
      </c>
      <c r="DN76" s="247" t="s">
        <v>177</v>
      </c>
      <c r="DO76" s="247" t="s">
        <v>177</v>
      </c>
      <c r="DP76" s="247" t="s">
        <v>177</v>
      </c>
      <c r="DQ76" s="247" t="s">
        <v>177</v>
      </c>
      <c r="DR76" s="247" t="s">
        <v>177</v>
      </c>
      <c r="DS76" s="247" t="s">
        <v>177</v>
      </c>
      <c r="DT76" s="247" t="s">
        <v>177</v>
      </c>
      <c r="DU76" s="247" t="s">
        <v>177</v>
      </c>
      <c r="DV76" s="247" t="s">
        <v>177</v>
      </c>
      <c r="DW76" s="247" t="s">
        <v>177</v>
      </c>
      <c r="DX76" s="247" t="s">
        <v>177</v>
      </c>
      <c r="DY76" s="247" t="s">
        <v>177</v>
      </c>
      <c r="DZ76" s="247" t="s">
        <v>177</v>
      </c>
      <c r="EA76" s="247" t="s">
        <v>177</v>
      </c>
      <c r="EB76" s="247" t="s">
        <v>177</v>
      </c>
      <c r="EC76" s="247" t="s">
        <v>177</v>
      </c>
      <c r="ED76" s="247" t="s">
        <v>177</v>
      </c>
      <c r="EE76" s="247" t="s">
        <v>177</v>
      </c>
      <c r="EF76" s="247" t="s">
        <v>177</v>
      </c>
      <c r="EG76" s="247" t="s">
        <v>177</v>
      </c>
      <c r="EH76" s="247" t="s">
        <v>177</v>
      </c>
      <c r="EI76" s="247" t="s">
        <v>177</v>
      </c>
      <c r="EJ76" s="247" t="s">
        <v>177</v>
      </c>
      <c r="EK76" s="247" t="s">
        <v>177</v>
      </c>
      <c r="EL76" s="247" t="s">
        <v>177</v>
      </c>
      <c r="EM76" s="247" t="s">
        <v>177</v>
      </c>
      <c r="EN76" s="247" t="s">
        <v>177</v>
      </c>
      <c r="EO76" s="247" t="s">
        <v>177</v>
      </c>
      <c r="EP76" s="247" t="s">
        <v>177</v>
      </c>
      <c r="EQ76" s="247" t="s">
        <v>177</v>
      </c>
      <c r="ER76" s="247" t="s">
        <v>177</v>
      </c>
      <c r="ES76" s="247" t="s">
        <v>177</v>
      </c>
      <c r="ET76" s="247" t="s">
        <v>177</v>
      </c>
      <c r="EU76" s="247" t="s">
        <v>177</v>
      </c>
      <c r="EV76" s="247" t="s">
        <v>177</v>
      </c>
      <c r="EW76" s="247" t="s">
        <v>177</v>
      </c>
      <c r="EX76" s="247" t="s">
        <v>177</v>
      </c>
      <c r="EY76" s="247" t="s">
        <v>177</v>
      </c>
      <c r="EZ76" s="247" t="s">
        <v>177</v>
      </c>
      <c r="FA76" s="247" t="s">
        <v>177</v>
      </c>
      <c r="FB76" s="247" t="s">
        <v>177</v>
      </c>
      <c r="FC76" s="247" t="s">
        <v>177</v>
      </c>
      <c r="FD76" s="247" t="s">
        <v>177</v>
      </c>
      <c r="FE76" s="247" t="s">
        <v>177</v>
      </c>
      <c r="FF76" s="247" t="s">
        <v>177</v>
      </c>
      <c r="FG76" s="247" t="s">
        <v>177</v>
      </c>
      <c r="FH76" s="247" t="s">
        <v>177</v>
      </c>
      <c r="FI76" s="247" t="s">
        <v>177</v>
      </c>
      <c r="FJ76" s="247" t="s">
        <v>177</v>
      </c>
      <c r="FK76" s="247" t="s">
        <v>177</v>
      </c>
      <c r="FL76" s="247" t="s">
        <v>177</v>
      </c>
      <c r="FM76" s="247" t="s">
        <v>177</v>
      </c>
      <c r="FN76" s="247" t="s">
        <v>177</v>
      </c>
      <c r="FO76" s="247" t="s">
        <v>177</v>
      </c>
      <c r="FP76" s="247" t="s">
        <v>177</v>
      </c>
      <c r="FQ76" s="247" t="s">
        <v>177</v>
      </c>
      <c r="FR76" s="247" t="s">
        <v>177</v>
      </c>
      <c r="FS76" s="247" t="s">
        <v>177</v>
      </c>
      <c r="FT76" s="247" t="s">
        <v>177</v>
      </c>
      <c r="FU76" s="247" t="s">
        <v>177</v>
      </c>
      <c r="FV76" s="247" t="s">
        <v>177</v>
      </c>
      <c r="FW76" s="247" t="s">
        <v>177</v>
      </c>
      <c r="FX76" s="247" t="s">
        <v>177</v>
      </c>
      <c r="FY76" s="247" t="s">
        <v>177</v>
      </c>
      <c r="FZ76" s="247" t="s">
        <v>177</v>
      </c>
      <c r="GA76" s="247" t="s">
        <v>177</v>
      </c>
      <c r="GB76" s="247" t="s">
        <v>177</v>
      </c>
      <c r="GC76" s="247" t="s">
        <v>177</v>
      </c>
      <c r="GD76" s="247" t="s">
        <v>177</v>
      </c>
      <c r="GE76" s="247" t="s">
        <v>177</v>
      </c>
      <c r="GF76" s="247" t="s">
        <v>177</v>
      </c>
      <c r="GG76" s="247" t="s">
        <v>177</v>
      </c>
      <c r="GH76" s="247" t="s">
        <v>177</v>
      </c>
      <c r="GI76" s="247" t="s">
        <v>177</v>
      </c>
      <c r="GJ76" s="247" t="s">
        <v>177</v>
      </c>
      <c r="GK76" s="247" t="s">
        <v>177</v>
      </c>
      <c r="GL76" s="247" t="s">
        <v>177</v>
      </c>
      <c r="GM76" s="247" t="s">
        <v>177</v>
      </c>
      <c r="GN76" s="247" t="s">
        <v>177</v>
      </c>
      <c r="GO76" s="247" t="s">
        <v>177</v>
      </c>
      <c r="GP76" s="247" t="s">
        <v>177</v>
      </c>
      <c r="GQ76" s="247" t="s">
        <v>177</v>
      </c>
      <c r="GR76" s="247" t="s">
        <v>177</v>
      </c>
      <c r="GS76" s="247" t="s">
        <v>177</v>
      </c>
      <c r="GT76" s="247" t="s">
        <v>177</v>
      </c>
      <c r="GU76" s="247" t="s">
        <v>177</v>
      </c>
      <c r="GV76" s="247" t="s">
        <v>177</v>
      </c>
      <c r="GW76" s="247" t="s">
        <v>177</v>
      </c>
      <c r="GX76" s="247" t="s">
        <v>177</v>
      </c>
      <c r="GY76" s="247" t="s">
        <v>177</v>
      </c>
      <c r="GZ76" s="247" t="s">
        <v>177</v>
      </c>
      <c r="HA76" s="247" t="s">
        <v>177</v>
      </c>
      <c r="HB76" s="247" t="s">
        <v>177</v>
      </c>
      <c r="HC76" s="247" t="s">
        <v>177</v>
      </c>
      <c r="HD76" s="247" t="s">
        <v>177</v>
      </c>
      <c r="HE76" s="247" t="s">
        <v>177</v>
      </c>
      <c r="HF76" s="247" t="s">
        <v>177</v>
      </c>
      <c r="HG76" s="247" t="s">
        <v>177</v>
      </c>
      <c r="HH76" s="247" t="s">
        <v>177</v>
      </c>
      <c r="HI76" s="247" t="s">
        <v>177</v>
      </c>
      <c r="HJ76" s="247" t="s">
        <v>177</v>
      </c>
      <c r="HK76" s="247" t="s">
        <v>177</v>
      </c>
      <c r="HL76" s="247" t="s">
        <v>177</v>
      </c>
      <c r="HM76" s="247" t="s">
        <v>177</v>
      </c>
      <c r="HN76" s="247" t="s">
        <v>177</v>
      </c>
      <c r="HO76" s="247" t="s">
        <v>177</v>
      </c>
      <c r="HP76" s="247" t="s">
        <v>177</v>
      </c>
      <c r="HQ76" s="247" t="s">
        <v>177</v>
      </c>
      <c r="HR76" s="247" t="s">
        <v>177</v>
      </c>
      <c r="HS76" s="247" t="s">
        <v>177</v>
      </c>
      <c r="HT76" s="247" t="s">
        <v>177</v>
      </c>
      <c r="HU76" s="247" t="s">
        <v>177</v>
      </c>
      <c r="HV76" s="247" t="s">
        <v>177</v>
      </c>
      <c r="HW76" s="247" t="s">
        <v>177</v>
      </c>
      <c r="HX76" s="247" t="s">
        <v>177</v>
      </c>
      <c r="HY76" s="247" t="s">
        <v>177</v>
      </c>
      <c r="HZ76" s="247" t="s">
        <v>177</v>
      </c>
      <c r="IA76" s="247" t="s">
        <v>177</v>
      </c>
      <c r="IB76" s="247" t="s">
        <v>177</v>
      </c>
      <c r="IC76" s="247" t="s">
        <v>177</v>
      </c>
      <c r="ID76" s="247" t="s">
        <v>177</v>
      </c>
      <c r="IE76" s="247" t="s">
        <v>177</v>
      </c>
      <c r="IF76" s="247" t="s">
        <v>177</v>
      </c>
      <c r="IG76" s="247" t="s">
        <v>177</v>
      </c>
      <c r="IH76" s="247" t="s">
        <v>177</v>
      </c>
      <c r="II76" s="247" t="s">
        <v>177</v>
      </c>
      <c r="IJ76" s="247" t="s">
        <v>177</v>
      </c>
      <c r="IK76" s="247" t="s">
        <v>177</v>
      </c>
      <c r="IL76" s="247" t="s">
        <v>177</v>
      </c>
      <c r="IM76" s="247" t="s">
        <v>177</v>
      </c>
      <c r="IN76" s="247" t="s">
        <v>177</v>
      </c>
      <c r="IO76" s="247" t="s">
        <v>177</v>
      </c>
      <c r="IP76" s="247" t="s">
        <v>177</v>
      </c>
      <c r="IQ76" s="247" t="s">
        <v>177</v>
      </c>
      <c r="IR76" s="247" t="s">
        <v>177</v>
      </c>
      <c r="IS76" s="247" t="s">
        <v>177</v>
      </c>
      <c r="IT76" s="247" t="s">
        <v>177</v>
      </c>
      <c r="IU76" s="247" t="s">
        <v>177</v>
      </c>
      <c r="IV76" s="247" t="s">
        <v>177</v>
      </c>
    </row>
    <row r="77" spans="1:256" ht="24" customHeight="1">
      <c r="A77" s="244"/>
      <c r="B77" s="247" t="s">
        <v>177</v>
      </c>
      <c r="C77" s="28"/>
      <c r="D77" s="249">
        <v>56.95</v>
      </c>
      <c r="E77" s="249">
        <v>53.15</v>
      </c>
      <c r="F77" s="249">
        <v>49.35</v>
      </c>
      <c r="G77" s="326"/>
      <c r="H77" s="256" t="s">
        <v>154</v>
      </c>
      <c r="I77" s="14"/>
      <c r="J77" s="13"/>
      <c r="K77" s="165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</row>
    <row r="78" spans="1:256" ht="24" customHeight="1">
      <c r="A78" s="276" t="e">
        <f>+A78:B84B82A78:B83A78:G42:BA82</f>
        <v>#NAME?</v>
      </c>
      <c r="B78" s="321" t="s">
        <v>178</v>
      </c>
      <c r="C78" s="45"/>
      <c r="D78" s="322">
        <v>65.760000000000005</v>
      </c>
      <c r="E78" s="322">
        <v>61.38</v>
      </c>
      <c r="F78" s="322">
        <v>57</v>
      </c>
      <c r="G78" s="326"/>
      <c r="H78" s="256" t="s">
        <v>150</v>
      </c>
      <c r="I78" s="14"/>
      <c r="J78" s="13"/>
      <c r="K78" s="165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</row>
    <row r="79" spans="1:256" ht="24" customHeight="1">
      <c r="A79" s="244"/>
      <c r="B79" s="247" t="s">
        <v>265</v>
      </c>
      <c r="C79" s="28"/>
      <c r="D79" s="249">
        <v>25</v>
      </c>
      <c r="E79" s="249">
        <v>25</v>
      </c>
      <c r="F79" s="249">
        <v>25</v>
      </c>
      <c r="G79" s="323"/>
      <c r="H79" s="318"/>
      <c r="I79" s="319"/>
      <c r="J79" s="320"/>
      <c r="K79" s="165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</row>
    <row r="80" spans="1:256" ht="24" customHeight="1">
      <c r="A80" s="244"/>
      <c r="B80" s="247" t="s">
        <v>266</v>
      </c>
      <c r="C80" s="28"/>
      <c r="D80" s="249">
        <v>25</v>
      </c>
      <c r="E80" s="249">
        <v>25</v>
      </c>
      <c r="F80" s="249">
        <v>25</v>
      </c>
      <c r="G80" s="323"/>
      <c r="H80" s="318"/>
      <c r="I80" s="319"/>
      <c r="J80" s="320"/>
      <c r="K80" s="165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9"/>
    </row>
    <row r="81" spans="1:63" ht="24" customHeight="1">
      <c r="A81" s="244"/>
      <c r="B81" s="247" t="s">
        <v>267</v>
      </c>
      <c r="C81" s="28"/>
      <c r="D81" s="249">
        <v>25</v>
      </c>
      <c r="E81" s="249">
        <v>25</v>
      </c>
      <c r="F81" s="249">
        <v>25</v>
      </c>
      <c r="G81" s="323"/>
      <c r="H81" s="318"/>
      <c r="I81" s="319"/>
      <c r="J81" s="320"/>
      <c r="K81" s="165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9"/>
    </row>
    <row r="82" spans="1:63" ht="24" customHeight="1" thickBot="1">
      <c r="A82" s="244"/>
      <c r="B82" s="247" t="s">
        <v>268</v>
      </c>
      <c r="C82" s="28"/>
      <c r="D82" s="249">
        <v>25</v>
      </c>
      <c r="E82" s="249">
        <v>25</v>
      </c>
      <c r="F82" s="249">
        <v>25</v>
      </c>
      <c r="G82" s="323"/>
      <c r="H82" s="318"/>
      <c r="I82" s="319"/>
      <c r="J82" s="320"/>
      <c r="K82" s="165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9"/>
    </row>
    <row r="83" spans="1:63" ht="20.25" customHeight="1" thickBot="1">
      <c r="A83" s="76" t="s">
        <v>58</v>
      </c>
      <c r="B83" s="77"/>
      <c r="C83" s="77"/>
      <c r="D83" s="140"/>
      <c r="E83" s="78"/>
      <c r="F83" s="243"/>
      <c r="G83" s="263"/>
      <c r="H83" s="72"/>
      <c r="I83" s="72"/>
      <c r="J83" s="84"/>
      <c r="K83" s="9"/>
    </row>
    <row r="84" spans="1:63" ht="128.25" customHeight="1" thickBot="1">
      <c r="A84" s="117" t="s">
        <v>57</v>
      </c>
      <c r="B84" s="118" t="s">
        <v>157</v>
      </c>
      <c r="C84" s="119">
        <v>1.32</v>
      </c>
      <c r="D84" s="142">
        <f>E84*1.05</f>
        <v>90.243153000000021</v>
      </c>
      <c r="E84" s="120">
        <f>F84*1.05</f>
        <v>85.94586000000001</v>
      </c>
      <c r="F84" s="121">
        <f>C84*$F$3</f>
        <v>81.853200000000001</v>
      </c>
      <c r="G84" s="264"/>
      <c r="H84" s="40">
        <v>20</v>
      </c>
      <c r="I84" s="75"/>
      <c r="J84" s="44"/>
      <c r="K84" s="41"/>
    </row>
    <row r="85" spans="1:63" ht="24.75" customHeight="1" thickBot="1">
      <c r="A85" s="47" t="s">
        <v>147</v>
      </c>
      <c r="B85" s="6"/>
      <c r="C85" s="115"/>
      <c r="D85" s="115"/>
      <c r="E85" s="303"/>
      <c r="F85" s="115"/>
      <c r="G85" s="115"/>
      <c r="H85" s="115"/>
      <c r="I85" s="301"/>
      <c r="J85" s="115"/>
      <c r="K85" s="231"/>
    </row>
    <row r="86" spans="1:63" ht="110.25" customHeight="1">
      <c r="A86" s="302"/>
      <c r="B86" s="62" t="s">
        <v>233</v>
      </c>
      <c r="C86" s="304"/>
      <c r="D86" s="306">
        <v>165</v>
      </c>
      <c r="E86" s="307">
        <v>150</v>
      </c>
      <c r="F86" s="306">
        <v>135</v>
      </c>
      <c r="G86" s="316" t="s">
        <v>252</v>
      </c>
      <c r="H86" s="308" t="s">
        <v>138</v>
      </c>
      <c r="I86" s="305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9"/>
    </row>
    <row r="87" spans="1:63" ht="89.25" customHeight="1">
      <c r="A87" s="61" t="s">
        <v>23</v>
      </c>
      <c r="B87" s="62" t="s">
        <v>24</v>
      </c>
      <c r="C87" s="46">
        <v>2.5499999999999998</v>
      </c>
      <c r="D87" s="56">
        <f t="shared" ref="D87:E96" si="3">E87*1.05</f>
        <v>174.33336374999999</v>
      </c>
      <c r="E87" s="56">
        <f t="shared" si="3"/>
        <v>166.03177499999998</v>
      </c>
      <c r="F87" s="63">
        <f t="shared" ref="F87:F94" si="4">C87*$F$3</f>
        <v>158.12549999999999</v>
      </c>
      <c r="G87" s="63"/>
      <c r="H87" s="64" t="s">
        <v>50</v>
      </c>
      <c r="I87" s="12"/>
      <c r="J87" s="65"/>
      <c r="K87" s="38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</row>
    <row r="88" spans="1:63" ht="78.75" customHeight="1">
      <c r="A88" s="48" t="s">
        <v>25</v>
      </c>
      <c r="B88" s="49" t="s">
        <v>75</v>
      </c>
      <c r="C88" s="28">
        <v>4.5599999999999996</v>
      </c>
      <c r="D88" s="56">
        <f t="shared" si="3"/>
        <v>311.74907399999995</v>
      </c>
      <c r="E88" s="56">
        <f t="shared" si="3"/>
        <v>296.90387999999996</v>
      </c>
      <c r="F88" s="42">
        <f t="shared" si="4"/>
        <v>282.76559999999995</v>
      </c>
      <c r="G88" s="42"/>
      <c r="H88" s="43" t="s">
        <v>50</v>
      </c>
      <c r="I88" s="14"/>
      <c r="J88" s="39"/>
      <c r="K88" s="3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</row>
    <row r="89" spans="1:63" s="79" customFormat="1" ht="92.25" customHeight="1">
      <c r="A89" s="48" t="s">
        <v>26</v>
      </c>
      <c r="B89" s="49" t="s">
        <v>27</v>
      </c>
      <c r="C89" s="28">
        <v>5.7</v>
      </c>
      <c r="D89" s="56">
        <f t="shared" si="3"/>
        <v>389.68634250000002</v>
      </c>
      <c r="E89" s="56">
        <f t="shared" si="3"/>
        <v>371.12985000000003</v>
      </c>
      <c r="F89" s="42">
        <f t="shared" si="4"/>
        <v>353.45699999999999</v>
      </c>
      <c r="G89" s="42"/>
      <c r="H89" s="43" t="s">
        <v>50</v>
      </c>
      <c r="I89" s="14"/>
      <c r="J89" s="39"/>
      <c r="K89" s="38"/>
    </row>
    <row r="90" spans="1:63" s="79" customFormat="1" ht="87.75" customHeight="1">
      <c r="A90" s="48" t="s">
        <v>28</v>
      </c>
      <c r="B90" s="49" t="s">
        <v>29</v>
      </c>
      <c r="C90" s="28">
        <v>6.04</v>
      </c>
      <c r="D90" s="56">
        <f t="shared" si="3"/>
        <v>412.93079100000006</v>
      </c>
      <c r="E90" s="56">
        <f t="shared" si="3"/>
        <v>393.26742000000002</v>
      </c>
      <c r="F90" s="42">
        <f t="shared" si="4"/>
        <v>374.54039999999998</v>
      </c>
      <c r="G90" s="42"/>
      <c r="H90" s="43" t="s">
        <v>50</v>
      </c>
      <c r="I90" s="14"/>
      <c r="J90" s="39"/>
      <c r="K90" s="38"/>
    </row>
    <row r="91" spans="1:63" s="79" customFormat="1" ht="88.5" customHeight="1">
      <c r="A91" s="48" t="s">
        <v>30</v>
      </c>
      <c r="B91" s="49" t="s">
        <v>31</v>
      </c>
      <c r="C91" s="28">
        <v>6.38</v>
      </c>
      <c r="D91" s="56">
        <f t="shared" si="3"/>
        <v>436.17523950000003</v>
      </c>
      <c r="E91" s="56">
        <f t="shared" si="3"/>
        <v>415.40499</v>
      </c>
      <c r="F91" s="42">
        <f t="shared" si="4"/>
        <v>395.62379999999996</v>
      </c>
      <c r="G91" s="42"/>
      <c r="H91" s="43" t="s">
        <v>50</v>
      </c>
      <c r="I91" s="14"/>
      <c r="J91" s="39"/>
      <c r="K91" s="38"/>
    </row>
    <row r="92" spans="1:63" s="79" customFormat="1" ht="91.5" customHeight="1">
      <c r="A92" s="48" t="s">
        <v>32</v>
      </c>
      <c r="B92" s="49" t="s">
        <v>33</v>
      </c>
      <c r="C92" s="28">
        <v>7.06</v>
      </c>
      <c r="D92" s="56">
        <f t="shared" si="3"/>
        <v>482.66413650000004</v>
      </c>
      <c r="E92" s="56">
        <f t="shared" si="3"/>
        <v>459.68013000000002</v>
      </c>
      <c r="F92" s="42">
        <f t="shared" si="4"/>
        <v>437.79059999999998</v>
      </c>
      <c r="G92" s="42"/>
      <c r="H92" s="43" t="s">
        <v>50</v>
      </c>
      <c r="I92" s="14"/>
      <c r="J92" s="39"/>
      <c r="K92" s="38"/>
    </row>
    <row r="93" spans="1:63" s="79" customFormat="1" ht="108.75" customHeight="1">
      <c r="A93" s="48" t="s">
        <v>34</v>
      </c>
      <c r="B93" s="49" t="s">
        <v>35</v>
      </c>
      <c r="C93" s="28">
        <v>7.75</v>
      </c>
      <c r="D93" s="56">
        <f t="shared" si="3"/>
        <v>529.83669374999999</v>
      </c>
      <c r="E93" s="56">
        <f t="shared" si="3"/>
        <v>504.60637500000001</v>
      </c>
      <c r="F93" s="42">
        <f t="shared" si="4"/>
        <v>480.57749999999999</v>
      </c>
      <c r="G93" s="42"/>
      <c r="H93" s="43" t="s">
        <v>50</v>
      </c>
      <c r="I93" s="14" t="s">
        <v>80</v>
      </c>
      <c r="J93" s="39"/>
      <c r="K93" s="38"/>
    </row>
    <row r="94" spans="1:63" s="79" customFormat="1" ht="92.25" customHeight="1">
      <c r="A94" s="147" t="s">
        <v>36</v>
      </c>
      <c r="B94" s="146" t="s">
        <v>158</v>
      </c>
      <c r="C94" s="143">
        <v>8.7100000000000009</v>
      </c>
      <c r="D94" s="56">
        <f t="shared" si="3"/>
        <v>595.46807775000013</v>
      </c>
      <c r="E94" s="144">
        <f t="shared" si="3"/>
        <v>567.11245500000007</v>
      </c>
      <c r="F94" s="145">
        <f t="shared" si="4"/>
        <v>540.10710000000006</v>
      </c>
      <c r="G94" s="145"/>
      <c r="H94" s="43" t="s">
        <v>50</v>
      </c>
      <c r="I94" s="14"/>
      <c r="J94" s="39"/>
      <c r="K94" s="38"/>
    </row>
    <row r="95" spans="1:63" s="79" customFormat="1" ht="90.75" customHeight="1">
      <c r="A95" s="73" t="s">
        <v>52</v>
      </c>
      <c r="B95" s="49" t="s">
        <v>53</v>
      </c>
      <c r="C95" s="28">
        <v>4.6100000000000003</v>
      </c>
      <c r="D95" s="28">
        <f t="shared" si="3"/>
        <v>315.16737525000008</v>
      </c>
      <c r="E95" s="28">
        <f t="shared" si="3"/>
        <v>300.15940500000005</v>
      </c>
      <c r="F95" s="42">
        <f>C95*$F$3</f>
        <v>285.86610000000002</v>
      </c>
      <c r="G95" s="42"/>
      <c r="H95" s="43" t="s">
        <v>67</v>
      </c>
      <c r="I95" s="14"/>
      <c r="J95" s="38"/>
      <c r="K95" s="38"/>
    </row>
    <row r="96" spans="1:63" s="79" customFormat="1" ht="105.75" customHeight="1">
      <c r="A96" s="284" t="s">
        <v>54</v>
      </c>
      <c r="B96" s="285" t="s">
        <v>216</v>
      </c>
      <c r="C96" s="286">
        <v>6.41</v>
      </c>
      <c r="D96" s="286">
        <f t="shared" si="3"/>
        <v>438.22622025000004</v>
      </c>
      <c r="E96" s="28">
        <f t="shared" si="3"/>
        <v>417.35830500000003</v>
      </c>
      <c r="F96" s="42">
        <f>C96*$F$3</f>
        <v>397.48410000000001</v>
      </c>
      <c r="G96" s="42"/>
      <c r="H96" s="131">
        <v>20</v>
      </c>
      <c r="I96" s="14"/>
      <c r="J96" s="38"/>
      <c r="K96" s="38"/>
    </row>
    <row r="97" spans="1:63" s="79" customFormat="1" ht="94.5" customHeight="1">
      <c r="A97" s="167" t="s">
        <v>55</v>
      </c>
      <c r="B97" s="49" t="s">
        <v>56</v>
      </c>
      <c r="C97" s="168" t="s">
        <v>84</v>
      </c>
      <c r="D97" s="169">
        <v>600</v>
      </c>
      <c r="E97" s="170">
        <v>500</v>
      </c>
      <c r="F97" s="171">
        <v>400</v>
      </c>
      <c r="G97" s="171"/>
      <c r="H97" s="68" t="s">
        <v>86</v>
      </c>
      <c r="I97" s="11"/>
      <c r="J97" s="74"/>
      <c r="K97" s="74"/>
    </row>
    <row r="98" spans="1:63" s="79" customFormat="1" ht="99" customHeight="1">
      <c r="A98" s="267"/>
      <c r="B98" s="268" t="s">
        <v>85</v>
      </c>
      <c r="C98" s="269">
        <v>3.63</v>
      </c>
      <c r="D98" s="270">
        <f>E98*1.04</f>
        <v>254.466865224</v>
      </c>
      <c r="E98" s="271">
        <f>F98*1.087</f>
        <v>244.67967809999999</v>
      </c>
      <c r="F98" s="272">
        <f>C98*$F$3</f>
        <v>225.09629999999999</v>
      </c>
      <c r="G98" s="272"/>
      <c r="H98" s="68" t="s">
        <v>50</v>
      </c>
      <c r="I98" s="11"/>
      <c r="J98" s="74"/>
      <c r="K98" s="74"/>
    </row>
    <row r="99" spans="1:63" s="1" customFormat="1" ht="23.25" customHeight="1" thickBot="1">
      <c r="A99" s="97" t="s">
        <v>37</v>
      </c>
      <c r="B99" s="72"/>
      <c r="C99" s="72"/>
      <c r="D99" s="72"/>
      <c r="E99" s="128"/>
      <c r="F99" s="72"/>
      <c r="G99" s="72"/>
      <c r="H99" s="72"/>
      <c r="I99" s="72"/>
      <c r="J99" s="72"/>
      <c r="K99" s="85"/>
    </row>
    <row r="100" spans="1:63" s="1" customFormat="1" ht="83.25" customHeight="1">
      <c r="A100" s="61" t="s">
        <v>38</v>
      </c>
      <c r="B100" s="62" t="s">
        <v>39</v>
      </c>
      <c r="C100" s="46">
        <v>0.93</v>
      </c>
      <c r="D100" s="56">
        <f t="shared" ref="D100:D107" si="5">E100*1.04</f>
        <v>65.193990264000007</v>
      </c>
      <c r="E100" s="110">
        <f t="shared" ref="E100:E107" si="6">F100*1.087</f>
        <v>62.686529100000001</v>
      </c>
      <c r="F100" s="63">
        <f>C100*$F$3</f>
        <v>57.6693</v>
      </c>
      <c r="G100" s="63"/>
      <c r="H100" s="64" t="s">
        <v>63</v>
      </c>
      <c r="I100" s="12"/>
      <c r="J100" s="70"/>
      <c r="K100" s="71"/>
    </row>
    <row r="101" spans="1:63" s="79" customFormat="1" ht="83.25" customHeight="1">
      <c r="A101" s="61"/>
      <c r="B101" s="49" t="s">
        <v>236</v>
      </c>
      <c r="C101" s="46">
        <v>1</v>
      </c>
      <c r="D101" s="56">
        <v>75</v>
      </c>
      <c r="E101" s="110">
        <v>70</v>
      </c>
      <c r="F101" s="63">
        <v>65</v>
      </c>
      <c r="G101" s="309" t="s">
        <v>234</v>
      </c>
      <c r="H101" s="43" t="s">
        <v>63</v>
      </c>
      <c r="I101" s="314" t="s">
        <v>249</v>
      </c>
      <c r="J101" s="70"/>
      <c r="K101" s="71"/>
    </row>
    <row r="102" spans="1:63" s="1" customFormat="1" ht="90" customHeight="1">
      <c r="A102" s="48" t="s">
        <v>40</v>
      </c>
      <c r="B102" s="49" t="s">
        <v>41</v>
      </c>
      <c r="C102" s="28">
        <v>1.1399999999999999</v>
      </c>
      <c r="D102" s="56">
        <f t="shared" si="5"/>
        <v>79.915213871999995</v>
      </c>
      <c r="E102" s="110">
        <f t="shared" si="6"/>
        <v>76.841551799999991</v>
      </c>
      <c r="F102" s="42">
        <f>C102*$F$3</f>
        <v>70.691399999999987</v>
      </c>
      <c r="G102" s="309"/>
      <c r="H102" s="43" t="s">
        <v>63</v>
      </c>
      <c r="I102" s="257"/>
      <c r="J102" s="38"/>
      <c r="K102" s="54"/>
    </row>
    <row r="103" spans="1:63" ht="108" customHeight="1" thickBot="1">
      <c r="A103" s="48" t="s">
        <v>42</v>
      </c>
      <c r="B103" s="49" t="s">
        <v>102</v>
      </c>
      <c r="C103" s="28">
        <v>3.07</v>
      </c>
      <c r="D103" s="56">
        <f t="shared" si="5"/>
        <v>215.21026893599995</v>
      </c>
      <c r="E103" s="110">
        <f t="shared" si="6"/>
        <v>206.93295089999995</v>
      </c>
      <c r="F103" s="42">
        <f t="shared" ref="F103:F108" si="7">C103*$F$3</f>
        <v>190.37069999999997</v>
      </c>
      <c r="G103" s="42"/>
      <c r="H103" s="43" t="s">
        <v>2</v>
      </c>
      <c r="I103" s="14"/>
      <c r="J103" s="38"/>
      <c r="K103" s="55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</row>
    <row r="104" spans="1:63" s="1" customFormat="1" ht="84.75" customHeight="1">
      <c r="A104" s="48" t="s">
        <v>43</v>
      </c>
      <c r="B104" s="50" t="s">
        <v>48</v>
      </c>
      <c r="C104" s="28">
        <v>3.86</v>
      </c>
      <c r="D104" s="56">
        <f t="shared" si="5"/>
        <v>270.59011012799999</v>
      </c>
      <c r="E104" s="110">
        <f t="shared" si="6"/>
        <v>260.18279819999998</v>
      </c>
      <c r="F104" s="42">
        <f t="shared" si="7"/>
        <v>239.3586</v>
      </c>
      <c r="G104" s="42"/>
      <c r="H104" s="43" t="s">
        <v>50</v>
      </c>
      <c r="I104" s="14"/>
      <c r="J104" s="39"/>
      <c r="K104" s="94"/>
    </row>
    <row r="105" spans="1:63" s="1" customFormat="1" ht="91.5" customHeight="1">
      <c r="A105" s="48" t="s">
        <v>44</v>
      </c>
      <c r="B105" s="50" t="s">
        <v>49</v>
      </c>
      <c r="C105" s="28">
        <v>4.71</v>
      </c>
      <c r="D105" s="56">
        <f t="shared" si="5"/>
        <v>330.17601520799997</v>
      </c>
      <c r="E105" s="110">
        <f t="shared" si="6"/>
        <v>317.47693769999995</v>
      </c>
      <c r="F105" s="42">
        <f t="shared" si="7"/>
        <v>292.06709999999998</v>
      </c>
      <c r="G105" s="42"/>
      <c r="H105" s="43" t="s">
        <v>50</v>
      </c>
      <c r="I105" s="14"/>
      <c r="J105" s="39"/>
      <c r="K105" s="95"/>
    </row>
    <row r="106" spans="1:63" s="1" customFormat="1" ht="90.75" customHeight="1">
      <c r="A106" s="48" t="s">
        <v>45</v>
      </c>
      <c r="B106" s="50" t="s">
        <v>99</v>
      </c>
      <c r="C106" s="28">
        <v>4.46</v>
      </c>
      <c r="D106" s="56">
        <f t="shared" si="5"/>
        <v>312.65074900799999</v>
      </c>
      <c r="E106" s="110">
        <f t="shared" si="6"/>
        <v>300.62572019999999</v>
      </c>
      <c r="F106" s="42">
        <f t="shared" si="7"/>
        <v>276.56459999999998</v>
      </c>
      <c r="G106" s="42"/>
      <c r="H106" s="43" t="s">
        <v>50</v>
      </c>
      <c r="I106" s="14"/>
      <c r="J106" s="39"/>
      <c r="K106" s="95"/>
    </row>
    <row r="107" spans="1:63" s="1" customFormat="1" ht="45" customHeight="1" thickBot="1">
      <c r="A107" s="66" t="s">
        <v>46</v>
      </c>
      <c r="B107" s="80" t="s">
        <v>47</v>
      </c>
      <c r="C107" s="28">
        <v>5.3</v>
      </c>
      <c r="D107" s="56">
        <f t="shared" si="5"/>
        <v>371.53564343999994</v>
      </c>
      <c r="E107" s="110">
        <f t="shared" si="6"/>
        <v>357.24581099999995</v>
      </c>
      <c r="F107" s="67">
        <f t="shared" si="7"/>
        <v>328.65299999999996</v>
      </c>
      <c r="G107" s="67"/>
      <c r="H107" s="68" t="s">
        <v>50</v>
      </c>
      <c r="I107" s="11"/>
      <c r="J107" s="69"/>
      <c r="K107" s="96"/>
    </row>
    <row r="108" spans="1:63" s="1" customFormat="1" ht="111" customHeight="1">
      <c r="A108" s="178" t="s">
        <v>59</v>
      </c>
      <c r="B108" s="179" t="s">
        <v>250</v>
      </c>
      <c r="C108" s="180">
        <v>38</v>
      </c>
      <c r="D108" s="57">
        <f>E108*1.1</f>
        <v>3110.4216000000001</v>
      </c>
      <c r="E108" s="181">
        <f>F108*1.2</f>
        <v>2827.6559999999999</v>
      </c>
      <c r="F108" s="67">
        <f t="shared" si="7"/>
        <v>2356.38</v>
      </c>
      <c r="G108" s="67"/>
      <c r="H108" s="68" t="s">
        <v>50</v>
      </c>
      <c r="I108" s="11"/>
      <c r="J108" s="74"/>
      <c r="K108" s="182"/>
    </row>
    <row r="109" spans="1:63" s="79" customFormat="1" ht="111" customHeight="1">
      <c r="A109" s="178"/>
      <c r="B109" s="179" t="s">
        <v>251</v>
      </c>
      <c r="C109" s="180">
        <v>35</v>
      </c>
      <c r="D109" s="57">
        <f>E109*1.1</f>
        <v>2864.8619999999996</v>
      </c>
      <c r="E109" s="181">
        <f>F109*1.2</f>
        <v>2604.4199999999996</v>
      </c>
      <c r="F109" s="67">
        <f t="shared" ref="F109" si="8">C109*$F$3</f>
        <v>2170.35</v>
      </c>
      <c r="G109" s="67"/>
      <c r="H109" s="68"/>
      <c r="I109" s="11"/>
      <c r="J109" s="74"/>
      <c r="K109" s="315"/>
    </row>
    <row r="110" spans="1:63" s="79" customFormat="1" ht="53.25" customHeight="1">
      <c r="A110" s="183"/>
      <c r="B110" s="254" t="s">
        <v>104</v>
      </c>
      <c r="C110" s="139"/>
      <c r="D110" s="184"/>
      <c r="E110" s="185"/>
      <c r="F110" s="186"/>
      <c r="G110" s="317">
        <v>10</v>
      </c>
      <c r="H110" s="187" t="s">
        <v>103</v>
      </c>
      <c r="I110" s="14"/>
      <c r="J110" s="38"/>
      <c r="K110" s="200"/>
    </row>
    <row r="111" spans="1:63" s="79" customFormat="1" ht="42.75" customHeight="1">
      <c r="A111" s="212"/>
      <c r="B111" s="213"/>
      <c r="C111" s="214"/>
      <c r="D111" s="215"/>
      <c r="E111" s="216"/>
      <c r="F111" s="217"/>
      <c r="G111" s="217"/>
      <c r="H111" s="218"/>
      <c r="I111" s="219"/>
      <c r="J111" s="220"/>
      <c r="K111" s="212"/>
    </row>
    <row r="112" spans="1:63" s="1" customFormat="1" ht="101.25" customHeight="1">
      <c r="A112" s="190" t="s">
        <v>106</v>
      </c>
      <c r="B112" s="196" t="s">
        <v>254</v>
      </c>
      <c r="C112" s="199">
        <v>72</v>
      </c>
      <c r="D112" s="226" t="s">
        <v>253</v>
      </c>
      <c r="E112" s="210">
        <v>10</v>
      </c>
      <c r="F112" s="211">
        <v>10</v>
      </c>
      <c r="G112" s="211"/>
      <c r="H112" s="197" t="s">
        <v>133</v>
      </c>
      <c r="I112" s="194"/>
      <c r="J112" s="38"/>
      <c r="K112" s="192"/>
      <c r="L112" s="228" t="s">
        <v>142</v>
      </c>
    </row>
    <row r="113" spans="1:12" s="1" customFormat="1" ht="20.25">
      <c r="A113" s="188"/>
      <c r="B113" s="189" t="s">
        <v>107</v>
      </c>
      <c r="C113" s="198"/>
      <c r="D113" s="227"/>
      <c r="E113" s="222"/>
      <c r="F113" s="223"/>
      <c r="G113" s="223"/>
      <c r="H113" s="188"/>
      <c r="I113" s="224"/>
      <c r="J113" s="224"/>
      <c r="K113" s="191"/>
    </row>
    <row r="114" spans="1:12" s="1" customFormat="1" ht="87" customHeight="1">
      <c r="A114" s="190" t="s">
        <v>108</v>
      </c>
      <c r="B114" s="195" t="s">
        <v>258</v>
      </c>
      <c r="C114" s="198">
        <v>72</v>
      </c>
      <c r="D114" s="225" t="s">
        <v>242</v>
      </c>
      <c r="E114" s="210">
        <v>15</v>
      </c>
      <c r="F114" s="211">
        <v>15</v>
      </c>
      <c r="G114" s="211"/>
      <c r="H114" s="197" t="s">
        <v>134</v>
      </c>
      <c r="I114" s="194"/>
      <c r="J114" s="38"/>
      <c r="K114" s="193"/>
      <c r="L114" s="328"/>
    </row>
    <row r="115" spans="1:12" s="1" customFormat="1" ht="156" customHeight="1">
      <c r="A115" s="190" t="s">
        <v>109</v>
      </c>
      <c r="B115" s="195" t="s">
        <v>257</v>
      </c>
      <c r="C115" s="198">
        <v>48</v>
      </c>
      <c r="D115" s="225" t="s">
        <v>241</v>
      </c>
      <c r="E115" s="210">
        <v>20</v>
      </c>
      <c r="F115" s="211">
        <v>20</v>
      </c>
      <c r="G115" s="211"/>
      <c r="H115" s="221" t="s">
        <v>132</v>
      </c>
      <c r="I115" s="194"/>
      <c r="J115" s="38"/>
      <c r="K115" s="193"/>
      <c r="L115" s="328"/>
    </row>
    <row r="116" spans="1:12" s="1" customFormat="1" ht="109.5" customHeight="1">
      <c r="A116" s="190" t="s">
        <v>110</v>
      </c>
      <c r="B116" s="195" t="s">
        <v>255</v>
      </c>
      <c r="C116" s="198"/>
      <c r="D116" s="225" t="s">
        <v>241</v>
      </c>
      <c r="E116" s="210">
        <v>20</v>
      </c>
      <c r="F116" s="211">
        <v>20</v>
      </c>
      <c r="G116" s="211"/>
      <c r="H116" s="221" t="s">
        <v>135</v>
      </c>
      <c r="I116" s="194"/>
      <c r="J116" s="38"/>
      <c r="K116" s="193"/>
      <c r="L116" s="228" t="s">
        <v>143</v>
      </c>
    </row>
    <row r="117" spans="1:12" s="1" customFormat="1" ht="20.25">
      <c r="A117" s="188"/>
      <c r="B117" s="189" t="s">
        <v>111</v>
      </c>
      <c r="C117" s="198"/>
      <c r="D117" s="225"/>
      <c r="E117" s="210"/>
      <c r="F117" s="211"/>
      <c r="G117" s="211"/>
      <c r="H117" s="188"/>
      <c r="I117" s="194"/>
      <c r="J117" s="38"/>
      <c r="K117" s="191"/>
    </row>
    <row r="118" spans="1:12" s="1" customFormat="1" ht="126" customHeight="1">
      <c r="A118" s="190" t="s">
        <v>112</v>
      </c>
      <c r="B118" s="195" t="s">
        <v>136</v>
      </c>
      <c r="C118" s="198"/>
      <c r="D118" s="225" t="s">
        <v>139</v>
      </c>
      <c r="E118" s="210">
        <v>28.15</v>
      </c>
      <c r="F118" s="211">
        <v>25.99</v>
      </c>
      <c r="G118" s="211"/>
      <c r="H118" s="197" t="s">
        <v>134</v>
      </c>
      <c r="I118" s="194"/>
      <c r="J118" s="38"/>
      <c r="K118" s="192"/>
      <c r="L118" s="327" t="s">
        <v>144</v>
      </c>
    </row>
    <row r="119" spans="1:12" s="1" customFormat="1" ht="89.25" customHeight="1">
      <c r="A119" s="190" t="s">
        <v>113</v>
      </c>
      <c r="B119" s="195" t="s">
        <v>137</v>
      </c>
      <c r="C119" s="198"/>
      <c r="D119" s="225" t="s">
        <v>141</v>
      </c>
      <c r="E119" s="210" t="s">
        <v>140</v>
      </c>
      <c r="F119" s="211">
        <v>31.61</v>
      </c>
      <c r="G119" s="211"/>
      <c r="H119" s="221" t="s">
        <v>132</v>
      </c>
      <c r="I119" s="194"/>
      <c r="J119" s="38"/>
      <c r="K119" s="192"/>
      <c r="L119" s="327"/>
    </row>
    <row r="120" spans="1:12" s="1" customFormat="1" ht="119.25" customHeight="1">
      <c r="A120" s="190" t="s">
        <v>114</v>
      </c>
      <c r="B120" s="195" t="s">
        <v>256</v>
      </c>
      <c r="C120" s="198"/>
      <c r="D120" s="225" t="s">
        <v>242</v>
      </c>
      <c r="E120" s="210">
        <v>15</v>
      </c>
      <c r="F120" s="211">
        <v>15</v>
      </c>
      <c r="G120" s="211"/>
      <c r="H120" s="197">
        <v>1</v>
      </c>
      <c r="I120" s="194"/>
      <c r="J120" s="38"/>
      <c r="K120" s="192"/>
      <c r="L120" s="228" t="s">
        <v>145</v>
      </c>
    </row>
    <row r="121" spans="1:12" s="1" customFormat="1" ht="111" customHeight="1">
      <c r="A121" s="190" t="s">
        <v>115</v>
      </c>
      <c r="B121" s="195" t="s">
        <v>259</v>
      </c>
      <c r="C121" s="198" t="s">
        <v>261</v>
      </c>
      <c r="D121" s="225" t="s">
        <v>260</v>
      </c>
      <c r="E121" s="210">
        <v>25</v>
      </c>
      <c r="F121" s="211">
        <v>25</v>
      </c>
      <c r="G121" s="211"/>
      <c r="H121" s="221" t="s">
        <v>132</v>
      </c>
      <c r="I121" s="194"/>
      <c r="J121" s="38"/>
      <c r="K121" s="192"/>
      <c r="L121" s="229" t="s">
        <v>146</v>
      </c>
    </row>
    <row r="122" spans="1:12" s="1" customFormat="1">
      <c r="A122" s="5"/>
      <c r="D122" s="79"/>
      <c r="F122" s="4"/>
      <c r="G122" s="4"/>
    </row>
    <row r="123" spans="1:12" s="1" customFormat="1">
      <c r="A123" s="5"/>
      <c r="D123" s="79"/>
      <c r="F123" s="4"/>
      <c r="G123" s="4"/>
    </row>
    <row r="124" spans="1:12" s="1" customFormat="1">
      <c r="A124" s="5"/>
      <c r="D124" s="79"/>
      <c r="F124" s="4"/>
      <c r="G124" s="4"/>
    </row>
    <row r="125" spans="1:12" s="1" customFormat="1">
      <c r="A125" s="5"/>
      <c r="D125" s="79"/>
      <c r="F125" s="4"/>
      <c r="G125" s="4"/>
    </row>
    <row r="126" spans="1:12" s="1" customFormat="1">
      <c r="A126" s="5"/>
      <c r="D126" s="79"/>
      <c r="F126" s="4"/>
      <c r="G126" s="4"/>
    </row>
    <row r="127" spans="1:12" s="1" customFormat="1">
      <c r="A127" s="5"/>
      <c r="D127" s="79"/>
      <c r="F127" s="4"/>
      <c r="G127" s="4"/>
    </row>
    <row r="128" spans="1:12" s="1" customFormat="1">
      <c r="A128" s="5"/>
      <c r="D128" s="79"/>
      <c r="F128" s="4"/>
      <c r="G128" s="4"/>
    </row>
    <row r="129" spans="1:7" s="1" customFormat="1">
      <c r="A129" s="5"/>
      <c r="D129" s="79"/>
      <c r="F129" s="4"/>
      <c r="G129" s="4"/>
    </row>
    <row r="130" spans="1:7" s="1" customFormat="1">
      <c r="A130" s="5"/>
      <c r="D130" s="79"/>
      <c r="F130" s="4"/>
      <c r="G130" s="4"/>
    </row>
    <row r="131" spans="1:7" s="1" customFormat="1">
      <c r="A131" s="5"/>
      <c r="D131" s="79"/>
      <c r="F131" s="4"/>
      <c r="G131" s="4"/>
    </row>
    <row r="132" spans="1:7" s="1" customFormat="1">
      <c r="A132" s="5"/>
      <c r="D132" s="79"/>
      <c r="F132" s="4"/>
      <c r="G132" s="4"/>
    </row>
    <row r="133" spans="1:7" s="1" customFormat="1">
      <c r="A133" s="5"/>
      <c r="D133" s="79"/>
      <c r="F133" s="4"/>
      <c r="G133" s="4"/>
    </row>
    <row r="134" spans="1:7" s="1" customFormat="1">
      <c r="A134" s="5"/>
      <c r="D134" s="79"/>
      <c r="F134" s="4"/>
      <c r="G134" s="4"/>
    </row>
    <row r="135" spans="1:7" s="1" customFormat="1">
      <c r="A135" s="5"/>
      <c r="D135" s="79"/>
      <c r="F135" s="4"/>
      <c r="G135" s="4"/>
    </row>
    <row r="136" spans="1:7" s="1" customFormat="1">
      <c r="A136" s="5"/>
      <c r="D136" s="79"/>
      <c r="F136" s="4"/>
      <c r="G136" s="4"/>
    </row>
    <row r="137" spans="1:7" s="1" customFormat="1">
      <c r="A137" s="5"/>
      <c r="D137" s="79"/>
      <c r="F137" s="4"/>
      <c r="G137" s="4"/>
    </row>
    <row r="138" spans="1:7" s="1" customFormat="1">
      <c r="A138" s="5"/>
      <c r="D138" s="79"/>
      <c r="F138" s="4"/>
      <c r="G138" s="4"/>
    </row>
    <row r="139" spans="1:7" s="1" customFormat="1">
      <c r="A139" s="5"/>
      <c r="D139" s="79"/>
      <c r="F139" s="4"/>
      <c r="G139" s="4"/>
    </row>
    <row r="140" spans="1:7" s="1" customFormat="1">
      <c r="A140" s="5"/>
      <c r="D140" s="79"/>
      <c r="F140" s="4"/>
      <c r="G140" s="4"/>
    </row>
    <row r="141" spans="1:7" s="1" customFormat="1">
      <c r="A141" s="5"/>
      <c r="D141" s="79"/>
      <c r="F141" s="4"/>
      <c r="G141" s="4"/>
    </row>
    <row r="142" spans="1:7" s="1" customFormat="1">
      <c r="A142" s="5"/>
      <c r="D142" s="79"/>
      <c r="F142" s="4"/>
      <c r="G142" s="4"/>
    </row>
    <row r="143" spans="1:7" s="1" customFormat="1">
      <c r="A143" s="5"/>
      <c r="D143" s="79"/>
      <c r="F143" s="4"/>
      <c r="G143" s="4"/>
    </row>
    <row r="144" spans="1:7" s="1" customFormat="1">
      <c r="A144" s="5"/>
      <c r="D144" s="79"/>
      <c r="F144" s="4"/>
      <c r="G144" s="4"/>
    </row>
    <row r="145" spans="1:7" s="1" customFormat="1">
      <c r="A145" s="5"/>
      <c r="D145" s="79"/>
      <c r="F145" s="4"/>
      <c r="G145" s="4"/>
    </row>
    <row r="146" spans="1:7" s="1" customFormat="1">
      <c r="A146" s="5"/>
      <c r="D146" s="79"/>
      <c r="F146" s="4"/>
      <c r="G146" s="4"/>
    </row>
    <row r="147" spans="1:7" s="1" customFormat="1">
      <c r="A147" s="5"/>
      <c r="D147" s="79"/>
      <c r="F147" s="4"/>
      <c r="G147" s="4"/>
    </row>
    <row r="148" spans="1:7" s="1" customFormat="1">
      <c r="A148" s="5"/>
      <c r="D148" s="79"/>
      <c r="F148" s="4"/>
      <c r="G148" s="4"/>
    </row>
    <row r="149" spans="1:7" s="1" customFormat="1">
      <c r="A149" s="5"/>
      <c r="D149" s="79"/>
      <c r="F149" s="4"/>
      <c r="G149" s="4"/>
    </row>
    <row r="150" spans="1:7" s="1" customFormat="1">
      <c r="A150" s="5"/>
      <c r="D150" s="79"/>
      <c r="F150" s="4"/>
      <c r="G150" s="4"/>
    </row>
    <row r="151" spans="1:7" s="1" customFormat="1">
      <c r="A151" s="5"/>
      <c r="D151" s="79"/>
      <c r="F151" s="4"/>
      <c r="G151" s="4"/>
    </row>
    <row r="152" spans="1:7" s="1" customFormat="1">
      <c r="A152" s="5"/>
      <c r="D152" s="79"/>
      <c r="F152" s="4"/>
      <c r="G152" s="4"/>
    </row>
    <row r="153" spans="1:7" s="1" customFormat="1">
      <c r="A153" s="5"/>
      <c r="D153" s="79"/>
      <c r="F153" s="4"/>
      <c r="G153" s="4"/>
    </row>
    <row r="154" spans="1:7" s="1" customFormat="1">
      <c r="A154" s="5"/>
      <c r="D154" s="79"/>
      <c r="F154" s="4"/>
      <c r="G154" s="4"/>
    </row>
    <row r="155" spans="1:7" s="1" customFormat="1">
      <c r="A155" s="5"/>
      <c r="D155" s="79"/>
      <c r="F155" s="4"/>
      <c r="G155" s="4"/>
    </row>
    <row r="156" spans="1:7" s="1" customFormat="1">
      <c r="A156" s="5"/>
      <c r="D156" s="79"/>
      <c r="F156" s="4"/>
      <c r="G156" s="4"/>
    </row>
    <row r="157" spans="1:7" s="1" customFormat="1">
      <c r="A157" s="5"/>
      <c r="D157" s="79"/>
      <c r="F157" s="4"/>
      <c r="G157" s="4"/>
    </row>
    <row r="158" spans="1:7" s="1" customFormat="1">
      <c r="A158" s="5"/>
      <c r="D158" s="79"/>
      <c r="F158" s="4"/>
      <c r="G158" s="4"/>
    </row>
    <row r="159" spans="1:7" s="1" customFormat="1">
      <c r="A159" s="5"/>
      <c r="D159" s="79"/>
      <c r="F159" s="4"/>
      <c r="G159" s="4"/>
    </row>
    <row r="160" spans="1:7" s="1" customFormat="1">
      <c r="A160" s="5"/>
      <c r="D160" s="79"/>
      <c r="F160" s="4"/>
      <c r="G160" s="4"/>
    </row>
    <row r="161" spans="1:11" s="1" customFormat="1">
      <c r="A161" s="5"/>
      <c r="D161" s="79"/>
      <c r="F161" s="4"/>
      <c r="G161" s="4"/>
    </row>
    <row r="162" spans="1:11" s="1" customFormat="1">
      <c r="A162" s="5"/>
      <c r="D162" s="79"/>
      <c r="F162" s="4"/>
      <c r="G162" s="4"/>
    </row>
    <row r="163" spans="1:11" s="1" customFormat="1">
      <c r="A163" s="3"/>
      <c r="B163"/>
      <c r="C163"/>
      <c r="D163"/>
      <c r="E163"/>
      <c r="F163" s="2"/>
      <c r="G163" s="2"/>
      <c r="H163"/>
      <c r="I163"/>
      <c r="J163"/>
      <c r="K163"/>
    </row>
  </sheetData>
  <mergeCells count="18">
    <mergeCell ref="A1:F1"/>
    <mergeCell ref="H1:I1"/>
    <mergeCell ref="J1:K1"/>
    <mergeCell ref="C3:C4"/>
    <mergeCell ref="F3:H4"/>
    <mergeCell ref="I3:I4"/>
    <mergeCell ref="J3:J4"/>
    <mergeCell ref="K3:K4"/>
    <mergeCell ref="E3:E4"/>
    <mergeCell ref="G42:G78"/>
    <mergeCell ref="L118:L119"/>
    <mergeCell ref="L114:L115"/>
    <mergeCell ref="A34:B34"/>
    <mergeCell ref="L5:L6"/>
    <mergeCell ref="K31:K33"/>
    <mergeCell ref="K28:K29"/>
    <mergeCell ref="K6:K8"/>
    <mergeCell ref="K16:K18"/>
  </mergeCells>
  <conditionalFormatting sqref="H113 H117 A117:B117 A113:B113 K113:K117">
    <cfRule type="cellIs" dxfId="0" priority="1" stopIfTrue="1" operator="equal">
      <formula>"new"</formula>
    </cfRule>
  </conditionalFormatting>
  <pageMargins left="0.7" right="0.7" top="0.75" bottom="0.75" header="0.3" footer="0.3"/>
  <pageSetup paperSize="9" scale="10" orientation="portrait" horizontalDpi="4294967293" copies="3" r:id="rId1"/>
  <rowBreaks count="1" manualBreakCount="1">
    <brk id="83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E10"/>
  <sheetViews>
    <sheetView workbookViewId="0">
      <selection activeCell="D6" sqref="D6:D10"/>
    </sheetView>
  </sheetViews>
  <sheetFormatPr defaultRowHeight="12.75"/>
  <cols>
    <col min="2" max="2" width="107" customWidth="1"/>
    <col min="3" max="3" width="15.7109375" customWidth="1"/>
    <col min="4" max="4" width="16.5703125" customWidth="1"/>
    <col min="5" max="5" width="14.85546875" customWidth="1"/>
  </cols>
  <sheetData>
    <row r="1" spans="1:5" ht="39" customHeight="1">
      <c r="A1" s="209" t="s">
        <v>105</v>
      </c>
      <c r="B1" s="201" t="s">
        <v>117</v>
      </c>
      <c r="C1" s="202" t="s">
        <v>118</v>
      </c>
      <c r="D1" s="202" t="s">
        <v>119</v>
      </c>
      <c r="E1" s="202" t="s">
        <v>116</v>
      </c>
    </row>
    <row r="2" spans="1:5" ht="24.75" customHeight="1">
      <c r="A2" s="203">
        <v>1</v>
      </c>
      <c r="B2" s="205" t="s">
        <v>120</v>
      </c>
      <c r="C2" s="204" t="s">
        <v>121</v>
      </c>
      <c r="D2" s="204" t="s">
        <v>122</v>
      </c>
      <c r="E2" s="204" t="s">
        <v>123</v>
      </c>
    </row>
    <row r="3" spans="1:5" ht="21" customHeight="1">
      <c r="A3" s="203">
        <v>2</v>
      </c>
      <c r="B3" s="206" t="s">
        <v>127</v>
      </c>
      <c r="C3" s="204" t="s">
        <v>124</v>
      </c>
      <c r="D3" s="204" t="s">
        <v>122</v>
      </c>
      <c r="E3" s="204" t="s">
        <v>123</v>
      </c>
    </row>
    <row r="4" spans="1:5" ht="21" customHeight="1">
      <c r="A4" s="203">
        <v>3</v>
      </c>
      <c r="B4" s="206" t="s">
        <v>128</v>
      </c>
      <c r="C4" s="204" t="s">
        <v>125</v>
      </c>
      <c r="D4" s="204" t="s">
        <v>122</v>
      </c>
      <c r="E4" s="204" t="s">
        <v>123</v>
      </c>
    </row>
    <row r="5" spans="1:5" ht="13.5" thickBot="1"/>
    <row r="6" spans="1:5" ht="27.75" customHeight="1">
      <c r="B6" s="207" t="s">
        <v>126</v>
      </c>
      <c r="D6" s="361" t="s">
        <v>131</v>
      </c>
    </row>
    <row r="7" spans="1:5" ht="26.25" customHeight="1">
      <c r="B7" s="207" t="s">
        <v>129</v>
      </c>
      <c r="D7" s="362"/>
    </row>
    <row r="8" spans="1:5" ht="25.5" customHeight="1">
      <c r="B8" s="208" t="s">
        <v>130</v>
      </c>
      <c r="D8" s="362"/>
    </row>
    <row r="9" spans="1:5">
      <c r="D9" s="362"/>
    </row>
    <row r="10" spans="1:5" ht="13.5" thickBot="1">
      <c r="D10" s="363"/>
    </row>
  </sheetData>
  <mergeCells count="1">
    <mergeCell ref="D6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Стро. Химия</vt:lpstr>
      <vt:lpstr>расшифровка цен</vt:lpstr>
      <vt:lpstr>'Стро. Химия'!Область_печати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Berlling</dc:creator>
  <cp:lastModifiedBy>Comp</cp:lastModifiedBy>
  <cp:lastPrinted>2015-07-02T15:03:39Z</cp:lastPrinted>
  <dcterms:created xsi:type="dcterms:W3CDTF">2015-04-03T18:00:06Z</dcterms:created>
  <dcterms:modified xsi:type="dcterms:W3CDTF">2020-01-09T15:23:23Z</dcterms:modified>
</cp:coreProperties>
</file>